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https://unhcr365-my.sharepoint.com/personal/constant_unhcr_org/Documents/Desktop/Livelihood Tenders/3. Tailoring Embroidery and Wool Spinning/"/>
    </mc:Choice>
  </mc:AlternateContent>
  <xr:revisionPtr revIDLastSave="29" documentId="14_{DB94656B-BB0C-4A3E-B8E3-CBE05C7CE5CE}" xr6:coauthVersionLast="47" xr6:coauthVersionMax="47" xr10:uidLastSave="{EE9596BC-B13A-46AA-85C8-31F0C7F4B27F}"/>
  <bookViews>
    <workbookView xWindow="22932" yWindow="-14604" windowWidth="30936" windowHeight="16776" xr2:uid="{00000000-000D-0000-FFFF-FFFF00000000}"/>
  </bookViews>
  <sheets>
    <sheet name="LOT 4 - TVET Carpet Weaving" sheetId="24" r:id="rId1"/>
  </sheets>
  <definedNames>
    <definedName name="\d">#REF!</definedName>
    <definedName name="\h">#REF!</definedName>
    <definedName name="\p">#REF!</definedName>
    <definedName name="administrative">#REF!</definedName>
    <definedName name="Location">#REF!</definedName>
    <definedName name="MACROS">#REF!</definedName>
    <definedName name="_xlnm.Print_Area" localSheetId="0">'LOT 4 - TVET Carpet Weaving'!$A$1:$M$35</definedName>
    <definedName name="Print_Area_MI">#REF!</definedName>
    <definedName name="_xlnm.Print_Titles" localSheetId="0">'LOT 4 - TVET Carpet Weaving'!$1:$4</definedName>
    <definedName name="programme">#REF!</definedName>
    <definedName name="Staff_Alloc">#REF!</definedName>
    <definedName name="staff_security">#REF!</definedName>
    <definedName name="UPCRCY1">#REF!</definedName>
    <definedName name="UPCRCY2">#REF!</definedName>
    <definedName name="UPCRCY3">#REF!</definedName>
    <definedName name="UPCRCY4">#REF!</definedName>
    <definedName name="UPCRCY5">#REF!</definedName>
    <definedName name="UPCRCY6">#REF!</definedName>
    <definedName name="UPCRCY7">#REF!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24" l="1"/>
  <c r="G23" i="24"/>
  <c r="E22" i="24" l="1"/>
  <c r="G22" i="24" s="1"/>
  <c r="E21" i="24"/>
  <c r="G21" i="24" s="1"/>
  <c r="E20" i="24"/>
  <c r="G20" i="24" s="1"/>
  <c r="E19" i="24"/>
  <c r="G19" i="24" s="1"/>
  <c r="E18" i="24"/>
  <c r="G18" i="24" s="1"/>
  <c r="E17" i="24"/>
  <c r="G17" i="24" s="1"/>
  <c r="E16" i="24"/>
  <c r="G16" i="24" s="1"/>
  <c r="E15" i="24"/>
  <c r="G15" i="24" s="1"/>
  <c r="E14" i="24"/>
  <c r="G14" i="24" s="1"/>
  <c r="E13" i="24"/>
  <c r="G13" i="24" s="1"/>
  <c r="E12" i="24"/>
  <c r="G12" i="24" s="1"/>
  <c r="E11" i="24"/>
  <c r="G11" i="24" s="1"/>
  <c r="E10" i="24"/>
  <c r="G10" i="24" s="1"/>
  <c r="E9" i="24"/>
  <c r="G9" i="24" s="1"/>
  <c r="E8" i="24"/>
  <c r="G8" i="24" s="1"/>
  <c r="E7" i="24"/>
  <c r="G7" i="24" s="1"/>
  <c r="E6" i="24"/>
  <c r="G6" i="24" s="1"/>
  <c r="E5" i="24"/>
  <c r="G5" i="24" s="1"/>
  <c r="G25" i="24" l="1"/>
</calcChain>
</file>

<file path=xl/sharedStrings.xml><?xml version="1.0" encoding="utf-8"?>
<sst xmlns="http://schemas.openxmlformats.org/spreadsheetml/2006/main" count="138" uniqueCount="78">
  <si>
    <t>Unit</t>
  </si>
  <si>
    <t>No</t>
  </si>
  <si>
    <t>kg</t>
  </si>
  <si>
    <t>M2</t>
  </si>
  <si>
    <t>Each</t>
  </si>
  <si>
    <t>Items Specification</t>
  </si>
  <si>
    <t>Total  Quantity</t>
  </si>
  <si>
    <t>Specification items</t>
  </si>
  <si>
    <t>Province</t>
  </si>
  <si>
    <t>Village</t>
  </si>
  <si>
    <t>Pictures</t>
  </si>
  <si>
    <t>pcs</t>
  </si>
  <si>
    <t>pc</t>
  </si>
  <si>
    <t>PC</t>
  </si>
  <si>
    <t>Pack</t>
  </si>
  <si>
    <t xml:space="preserve">District </t>
  </si>
  <si>
    <t>Balkh
Jawzjan</t>
  </si>
  <si>
    <t>Marinos  Yarn (Various Colors)(طوریکه هر متر مربع به اندازه 5 کیلو تار)  تار قالین بافی برای6 متره</t>
  </si>
  <si>
    <t>Arghach Dabal Yarn /پود گلیم بافی</t>
  </si>
  <si>
    <t xml:space="preserve"> Arghach - 10/10 cotton, be based on the map design</t>
  </si>
  <si>
    <t xml:space="preserve">Yarn Tanista </t>
  </si>
  <si>
    <t>Yarn Arghach nazuk</t>
  </si>
  <si>
    <t>Arghach - 3/10 red or white color, be based on the map design</t>
  </si>
  <si>
    <t xml:space="preserve">Carpet Weaving Comb: Metal teeth and spin and wooden handle, 2 kg weight each. </t>
  </si>
  <si>
    <t xml:space="preserve">Graph/Design Paper or Pattern Templates or Carpet map/نقشه قالین </t>
  </si>
  <si>
    <t xml:space="preserve">Carpet Weaving Pattern: Loom Size: 6 SQM with 3 unique designs will be selected, 35 x 35 knots per square inch, each design will be assigned to 2 looms, ensuring equal production across the selected styles, The three carpet design maps will be carefully selected based on current market demand to ensure high sales potential, The yarn for carpet weaving will be procured according to the specifications of each selected design map. (Total three different design, quality 35x35, yarn be based the map) </t>
  </si>
  <si>
    <t>متر/ Meter</t>
  </si>
  <si>
    <t>The best quality one.</t>
  </si>
  <si>
    <t>Sanitizer ضد عفونی</t>
  </si>
  <si>
    <t xml:space="preserve">        ماسک/ Masks </t>
  </si>
  <si>
    <t>ترازو برقی/Electric scale</t>
  </si>
  <si>
    <t>m2</t>
  </si>
  <si>
    <t>Marker   توش یا مارکر که در هر 10 سانتی نشانی میشه که نقشه کج نشود</t>
  </si>
  <si>
    <t xml:space="preserve">Scissors, strong and sharp for yarn cutting    گول مانند قیچی پت قالین  </t>
  </si>
  <si>
    <t xml:space="preserve">Notebook کتابچه  </t>
  </si>
  <si>
    <t xml:space="preserve">Knife for cutting knots or changak چاقو برای قطع کردن </t>
  </si>
  <si>
    <t>Hand Gloves دستکش</t>
  </si>
  <si>
    <t>box</t>
  </si>
  <si>
    <r>
      <t xml:space="preserve">Mazar-I-Sharif 40
Sheberghan, 42 
</t>
    </r>
    <r>
      <rPr>
        <b/>
        <sz val="11"/>
        <color theme="1"/>
        <rFont val="Lato"/>
        <family val="2"/>
      </rPr>
      <t>Total 82 beneficiaries</t>
    </r>
  </si>
  <si>
    <t xml:space="preserve">Carpet Weaving looms (Virtual ) size 6m2 ‌کارگاه قالین بافی </t>
  </si>
  <si>
    <t>(Mazar-I-Sharif: Multiple PDs)
(Sheberghan: Mangotai, Kiktar jar, Qara Darya, Shahrak Police, Eid Mahalla, Karte dostum, Yangi Arigh)</t>
  </si>
  <si>
    <t>This yarn should be different color as the carpet need different yarn and should be based on the design of map.</t>
  </si>
  <si>
    <t>Tanista 10/10 mix or 20/20 mix Faisal Abad, be based on the map design.</t>
  </si>
  <si>
    <t xml:space="preserve">شانهWeaving Comb Almunia/Beater  </t>
  </si>
  <si>
    <t>Mirror اینه</t>
  </si>
  <si>
    <t>Bottle</t>
  </si>
  <si>
    <t>LS</t>
  </si>
  <si>
    <t>Procurement for Carpet Weaving (EU-INTPA)</t>
  </si>
  <si>
    <t xml:space="preserve">Perashoot  ‌تکه فراشوت برای زیر قالین </t>
  </si>
  <si>
    <t>Carpet Cutting Scissors: local made, steel blades</t>
  </si>
  <si>
    <t>Unit Price (in AFN)</t>
  </si>
  <si>
    <t>Total Cost (in AFN)</t>
  </si>
  <si>
    <t>TOTAL OFFERED COST:</t>
  </si>
  <si>
    <t>FINAL DELIVERY LOCATION</t>
  </si>
  <si>
    <t>Specification:  Framed  for carpets  up  to  a  6 square meter carpets, Beam height: 2.20 meters   Beam thickness: 2.5 mm   Upper  and  lower  beam  length: 2.30 meters and height of upper and lower beam is 20 cm,  Includes  2  tightening  screws, each  with  a  22  mm  diameter and  50  cm  length  for  securing the loom.   the loom includes  1  shed  stick (length: 2.40 meters) and  1 leash rod (length: 2.40 meters) with  any  other  accessories  and installation of looms at the sites.
Carpet weaving tail board: A thorn wood board for carpet weaving loom, length: 260 cm, width: 20 cm, &amp; thickness: 5 cm. 
Metal Beams</t>
  </si>
  <si>
    <t>7m
The best quality one.</t>
  </si>
  <si>
    <t>500ml per bottle
The best quality one.</t>
  </si>
  <si>
    <t>Disposable, single use
The best quality one.</t>
  </si>
  <si>
    <t xml:space="preserve">Digital floor scale, capacity 100 kg </t>
  </si>
  <si>
    <t>Face mirror, plastic is prefer with good quality</t>
  </si>
  <si>
    <t>Permanent markers, different colors
The best quality one.</t>
  </si>
  <si>
    <t>Size - letter, 100 page , good quality</t>
  </si>
  <si>
    <t>Carpet weaving Hook: spin and back made of metal with wooden handle</t>
  </si>
  <si>
    <t>Latex
The best quality one.</t>
  </si>
  <si>
    <t>Transport cost of all items to Balkh</t>
  </si>
  <si>
    <t>Transport cost of all items to Jawzjan</t>
  </si>
  <si>
    <t>LOT 4 - TVET CARPET WEAVING MAZAR</t>
  </si>
  <si>
    <t>SUPPLIER OFFER</t>
  </si>
  <si>
    <r>
      <t xml:space="preserve">Offered Brand / Model
</t>
    </r>
    <r>
      <rPr>
        <sz val="11"/>
        <rFont val="Lato"/>
        <family val="2"/>
      </rPr>
      <t>(provide as much specification of your product as possible)</t>
    </r>
  </si>
  <si>
    <t>Country of Manufacture</t>
  </si>
  <si>
    <r>
      <t>SUPPLIER MAXIMUM DELIVERY TIME
(</t>
    </r>
    <r>
      <rPr>
        <b/>
        <sz val="11"/>
        <color rgb="FFFF0000"/>
        <rFont val="Arial"/>
        <family val="2"/>
      </rPr>
      <t>In number of days</t>
    </r>
    <r>
      <rPr>
        <b/>
        <sz val="11"/>
        <rFont val="Arial"/>
        <family val="2"/>
      </rPr>
      <t>)  FOR ALL ITEMS:</t>
    </r>
  </si>
  <si>
    <t xml:space="preserve">Name of Company:  </t>
  </si>
  <si>
    <t xml:space="preserve">Address: </t>
  </si>
  <si>
    <t xml:space="preserve">Contact details: </t>
  </si>
  <si>
    <t xml:space="preserve">Name: </t>
  </si>
  <si>
    <t xml:space="preserve">E mail address: </t>
  </si>
  <si>
    <t>Cellular phone # :</t>
  </si>
  <si>
    <t>Sign &amp; Stamp: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</si>
</sst>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 #,##0_-;_-* \-??_-;_-@_-"/>
    <numFmt numFmtId="165" formatCode="[$AFN]\ #,##0"/>
  </numFmts>
  <fonts count="24" x14ac:knownFonts="1">
    <font>
      <sz val="11"/>
      <color theme="1"/>
      <name val="Calibri"/>
      <family val="2"/>
      <scheme val="minor"/>
    </font>
    <font>
      <sz val="11"/>
      <color theme="1"/>
      <name val="Calibri"/>
      <family val="2"/>
      <scheme val="minor"/>
    </font>
    <font>
      <sz val="11"/>
      <name val="Arial"/>
      <family val="2"/>
    </font>
    <font>
      <sz val="10"/>
      <name val="Arial"/>
      <family val="2"/>
    </font>
    <font>
      <sz val="11"/>
      <color indexed="8"/>
      <name val="Calibri"/>
      <family val="2"/>
    </font>
    <font>
      <sz val="11"/>
      <color theme="1"/>
      <name val="Lato"/>
      <family val="2"/>
    </font>
    <font>
      <b/>
      <sz val="11"/>
      <color theme="1"/>
      <name val="Lato"/>
      <family val="2"/>
    </font>
    <font>
      <sz val="10"/>
      <name val="Arial"/>
      <family val="2"/>
    </font>
    <font>
      <sz val="11"/>
      <name val="Calibri"/>
      <family val="2"/>
      <scheme val="minor"/>
    </font>
    <font>
      <b/>
      <sz val="11"/>
      <color theme="0"/>
      <name val="Lato"/>
      <family val="2"/>
    </font>
    <font>
      <sz val="10"/>
      <name val="Lato"/>
      <family val="2"/>
    </font>
    <font>
      <sz val="11"/>
      <color rgb="FF000000"/>
      <name val="Lato"/>
      <family val="2"/>
    </font>
    <font>
      <sz val="11"/>
      <color rgb="FFFF0000"/>
      <name val="Lato"/>
      <family val="2"/>
    </font>
    <font>
      <sz val="11"/>
      <name val="Lato"/>
      <family val="2"/>
    </font>
    <font>
      <b/>
      <sz val="16"/>
      <color rgb="FF0070C0"/>
      <name val="Lato Black"/>
      <family val="2"/>
    </font>
    <font>
      <sz val="11"/>
      <color theme="1"/>
      <name val="Calibri"/>
      <family val="2"/>
      <scheme val="minor"/>
    </font>
    <font>
      <b/>
      <sz val="16"/>
      <color rgb="FFFF0000"/>
      <name val="Arial"/>
      <family val="2"/>
    </font>
    <font>
      <b/>
      <sz val="10"/>
      <name val="Arial"/>
      <family val="2"/>
    </font>
    <font>
      <b/>
      <sz val="11"/>
      <name val="Lato"/>
      <family val="2"/>
    </font>
    <font>
      <b/>
      <sz val="14"/>
      <color theme="1"/>
      <name val="Calibri"/>
      <family val="2"/>
      <scheme val="minor"/>
    </font>
    <font>
      <b/>
      <sz val="11"/>
      <name val="Arial"/>
      <family val="2"/>
    </font>
    <font>
      <b/>
      <sz val="11"/>
      <color rgb="FFFF0000"/>
      <name val="Arial"/>
      <family val="2"/>
    </font>
    <font>
      <sz val="11"/>
      <color rgb="FF000000"/>
      <name val="Calibri"/>
      <family val="2"/>
      <scheme val="minor"/>
    </font>
    <font>
      <sz val="14"/>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6">
    <xf numFmtId="0" fontId="0" fillId="0" borderId="0"/>
    <xf numFmtId="164" fontId="3" fillId="0" borderId="0" applyFill="0" applyBorder="0" applyAlignment="0" applyProtection="0"/>
    <xf numFmtId="0" fontId="4" fillId="0" borderId="0"/>
    <xf numFmtId="0" fontId="1" fillId="0" borderId="0"/>
    <xf numFmtId="0" fontId="7" fillId="0" borderId="0"/>
    <xf numFmtId="43" fontId="3" fillId="0" borderId="0" applyFont="0" applyFill="0" applyBorder="0" applyAlignment="0" applyProtection="0"/>
    <xf numFmtId="0" fontId="3" fillId="0" borderId="0"/>
    <xf numFmtId="0" fontId="1" fillId="0" borderId="0"/>
    <xf numFmtId="0" fontId="3" fillId="0" borderId="0"/>
    <xf numFmtId="0" fontId="15" fillId="0" borderId="0"/>
    <xf numFmtId="43" fontId="15" fillId="0" borderId="0" applyFont="0" applyFill="0" applyBorder="0" applyAlignment="0" applyProtection="0"/>
    <xf numFmtId="0" fontId="1" fillId="0" borderId="0"/>
    <xf numFmtId="0" fontId="3" fillId="0" borderId="0"/>
    <xf numFmtId="0" fontId="2" fillId="0" borderId="0"/>
    <xf numFmtId="43" fontId="2" fillId="0" borderId="0" applyFont="0" applyFill="0" applyBorder="0" applyAlignment="0" applyProtection="0"/>
    <xf numFmtId="0" fontId="1" fillId="0" borderId="0"/>
  </cellStyleXfs>
  <cellXfs count="63">
    <xf numFmtId="0" fontId="0" fillId="0" borderId="0" xfId="0"/>
    <xf numFmtId="0" fontId="5" fillId="2" borderId="1" xfId="3" applyFont="1" applyFill="1" applyBorder="1" applyAlignment="1">
      <alignment horizontal="center" vertical="center"/>
    </xf>
    <xf numFmtId="0" fontId="11" fillId="0" borderId="1" xfId="3" applyFont="1" applyBorder="1" applyAlignment="1">
      <alignment horizontal="left" vertical="center"/>
    </xf>
    <xf numFmtId="0" fontId="5" fillId="2" borderId="1" xfId="3" applyFont="1" applyFill="1" applyBorder="1" applyAlignment="1">
      <alignment horizontal="left" vertical="center"/>
    </xf>
    <xf numFmtId="3" fontId="5" fillId="2" borderId="1" xfId="3" applyNumberFormat="1" applyFont="1" applyFill="1" applyBorder="1" applyAlignment="1">
      <alignment horizontal="center" vertical="center"/>
    </xf>
    <xf numFmtId="165" fontId="5" fillId="2" borderId="1" xfId="3" applyNumberFormat="1" applyFont="1" applyFill="1" applyBorder="1" applyAlignment="1">
      <alignment horizontal="center" vertical="center"/>
    </xf>
    <xf numFmtId="165" fontId="5" fillId="2" borderId="1" xfId="3" applyNumberFormat="1" applyFont="1" applyFill="1" applyBorder="1" applyAlignment="1">
      <alignment horizontal="center" vertical="center" wrapText="1"/>
    </xf>
    <xf numFmtId="0" fontId="12" fillId="0" borderId="1" xfId="3" applyFont="1" applyBorder="1" applyAlignment="1">
      <alignment horizontal="center" vertical="center" wrapText="1"/>
    </xf>
    <xf numFmtId="0" fontId="3" fillId="0" borderId="0" xfId="6"/>
    <xf numFmtId="0" fontId="2" fillId="0" borderId="0" xfId="6" applyFont="1"/>
    <xf numFmtId="0" fontId="8" fillId="0" borderId="1" xfId="6" applyFont="1" applyBorder="1" applyAlignment="1">
      <alignment horizontal="left" vertical="center"/>
    </xf>
    <xf numFmtId="0" fontId="11" fillId="0" borderId="1" xfId="3" applyFont="1" applyBorder="1" applyAlignment="1">
      <alignment horizontal="left" vertical="center" wrapText="1"/>
    </xf>
    <xf numFmtId="0" fontId="5" fillId="2" borderId="1" xfId="3" applyFont="1" applyFill="1" applyBorder="1" applyAlignment="1">
      <alignment vertical="center"/>
    </xf>
    <xf numFmtId="0" fontId="13" fillId="2" borderId="1" xfId="6" applyFont="1" applyFill="1" applyBorder="1" applyAlignment="1">
      <alignment vertical="center"/>
    </xf>
    <xf numFmtId="0" fontId="11" fillId="2" borderId="1" xfId="6" applyFont="1" applyFill="1" applyBorder="1" applyAlignment="1">
      <alignment vertical="center" wrapText="1" readingOrder="1"/>
    </xf>
    <xf numFmtId="0" fontId="11" fillId="0" borderId="1" xfId="3" applyFont="1" applyBorder="1" applyAlignment="1">
      <alignment vertical="center"/>
    </xf>
    <xf numFmtId="0" fontId="13" fillId="0" borderId="1" xfId="6" applyFont="1" applyBorder="1" applyAlignment="1">
      <alignment vertical="center"/>
    </xf>
    <xf numFmtId="0" fontId="8" fillId="0" borderId="3" xfId="6" applyFont="1" applyBorder="1" applyAlignment="1">
      <alignment horizontal="left" vertical="center"/>
    </xf>
    <xf numFmtId="0" fontId="8" fillId="0" borderId="0" xfId="6" applyFont="1" applyBorder="1" applyAlignment="1">
      <alignment horizontal="left" vertical="center"/>
    </xf>
    <xf numFmtId="0" fontId="9" fillId="3" borderId="1" xfId="3" applyFont="1" applyFill="1" applyBorder="1" applyAlignment="1">
      <alignment horizontal="center" vertical="center"/>
    </xf>
    <xf numFmtId="0" fontId="9" fillId="3" borderId="1" xfId="3" applyFont="1" applyFill="1" applyBorder="1" applyAlignment="1">
      <alignment horizontal="center" vertical="center" wrapText="1"/>
    </xf>
    <xf numFmtId="3" fontId="9" fillId="3" borderId="1" xfId="3" applyNumberFormat="1" applyFont="1" applyFill="1" applyBorder="1" applyAlignment="1">
      <alignment horizontal="center" vertical="center" wrapText="1"/>
    </xf>
    <xf numFmtId="0" fontId="9" fillId="3" borderId="1" xfId="3" applyFont="1" applyFill="1" applyBorder="1" applyAlignment="1">
      <alignment vertical="center" wrapText="1"/>
    </xf>
    <xf numFmtId="0" fontId="3" fillId="0" borderId="0" xfId="6" applyAlignment="1"/>
    <xf numFmtId="0" fontId="0" fillId="0" borderId="0" xfId="0" applyAlignment="1"/>
    <xf numFmtId="165" fontId="6" fillId="2" borderId="2" xfId="3" applyNumberFormat="1" applyFont="1" applyFill="1" applyBorder="1" applyAlignment="1">
      <alignment horizontal="center" vertical="center"/>
    </xf>
    <xf numFmtId="3" fontId="5" fillId="2" borderId="1" xfId="3" applyNumberFormat="1" applyFont="1" applyFill="1" applyBorder="1" applyAlignment="1" applyProtection="1">
      <alignment horizontal="center" vertical="center"/>
      <protection locked="0"/>
    </xf>
    <xf numFmtId="0" fontId="11" fillId="0" borderId="1" xfId="3" applyFont="1" applyBorder="1" applyAlignment="1" applyProtection="1">
      <alignment horizontal="center" vertical="center"/>
      <protection locked="0"/>
    </xf>
    <xf numFmtId="0" fontId="10" fillId="0" borderId="1" xfId="6" applyFont="1" applyBorder="1"/>
    <xf numFmtId="0" fontId="3" fillId="0" borderId="0" xfId="6" applyAlignment="1">
      <alignment vertical="center"/>
    </xf>
    <xf numFmtId="0" fontId="14" fillId="0" borderId="0" xfId="6" applyFont="1" applyFill="1" applyBorder="1" applyAlignment="1">
      <alignment horizontal="center" vertical="center" wrapText="1"/>
    </xf>
    <xf numFmtId="0" fontId="0" fillId="0" borderId="0" xfId="0" applyBorder="1" applyAlignment="1"/>
    <xf numFmtId="0" fontId="13" fillId="2" borderId="1" xfId="6" applyFont="1" applyFill="1" applyBorder="1" applyAlignment="1">
      <alignment horizontal="left" vertical="center" wrapText="1"/>
    </xf>
    <xf numFmtId="0" fontId="5" fillId="2" borderId="1" xfId="3" applyFont="1" applyFill="1" applyBorder="1" applyAlignment="1">
      <alignment horizontal="left" vertical="center" wrapText="1"/>
    </xf>
    <xf numFmtId="0" fontId="13" fillId="0" borderId="1" xfId="6" applyFont="1" applyBorder="1" applyAlignment="1">
      <alignment horizontal="left" vertical="center" wrapText="1"/>
    </xf>
    <xf numFmtId="0" fontId="10" fillId="0" borderId="1" xfId="6" applyFont="1" applyBorder="1" applyAlignment="1">
      <alignment horizontal="left" vertical="center" wrapText="1"/>
    </xf>
    <xf numFmtId="0" fontId="3" fillId="0" borderId="1" xfId="6" applyBorder="1" applyAlignment="1">
      <alignment vertical="center"/>
    </xf>
    <xf numFmtId="0" fontId="13" fillId="2" borderId="1" xfId="6" applyFont="1" applyFill="1" applyBorder="1" applyAlignment="1" applyProtection="1">
      <alignment horizontal="center" vertical="center"/>
      <protection locked="0"/>
    </xf>
    <xf numFmtId="3" fontId="13" fillId="0" borderId="1" xfId="6" applyNumberFormat="1" applyFont="1" applyBorder="1" applyAlignment="1" applyProtection="1">
      <alignment horizontal="center" vertical="center"/>
      <protection locked="0"/>
    </xf>
    <xf numFmtId="0" fontId="13" fillId="0" borderId="1" xfId="6" applyFont="1" applyBorder="1" applyAlignment="1" applyProtection="1">
      <alignment horizontal="center" vertical="center"/>
      <protection locked="0"/>
    </xf>
    <xf numFmtId="0" fontId="5" fillId="2" borderId="1" xfId="3" applyFont="1" applyFill="1" applyBorder="1" applyAlignment="1" applyProtection="1">
      <alignment horizontal="center" vertical="center"/>
      <protection locked="0"/>
    </xf>
    <xf numFmtId="0" fontId="3" fillId="0" borderId="1" xfId="6" applyBorder="1" applyAlignment="1" applyProtection="1">
      <alignment vertical="center"/>
      <protection locked="0"/>
    </xf>
    <xf numFmtId="0" fontId="17" fillId="0" borderId="7" xfId="6" applyFont="1" applyBorder="1" applyAlignment="1">
      <alignment horizontal="right" vertical="center"/>
    </xf>
    <xf numFmtId="0" fontId="17" fillId="0" borderId="6" xfId="6" applyFont="1" applyBorder="1" applyAlignment="1">
      <alignment horizontal="right" vertical="center"/>
    </xf>
    <xf numFmtId="0" fontId="16" fillId="0" borderId="0" xfId="6" applyFont="1" applyAlignment="1">
      <alignment horizontal="center"/>
    </xf>
    <xf numFmtId="0" fontId="14" fillId="0" borderId="4" xfId="6" applyFont="1" applyFill="1" applyBorder="1" applyAlignment="1">
      <alignment horizontal="center" vertical="center" wrapText="1"/>
    </xf>
    <xf numFmtId="0" fontId="0" fillId="0" borderId="0" xfId="0" applyAlignment="1"/>
    <xf numFmtId="0" fontId="0" fillId="0" borderId="5" xfId="0" applyBorder="1" applyAlignment="1"/>
    <xf numFmtId="0" fontId="11" fillId="0" borderId="1" xfId="3" applyFont="1" applyBorder="1" applyAlignment="1">
      <alignment horizontal="left" vertical="center"/>
    </xf>
    <xf numFmtId="0" fontId="0" fillId="0" borderId="1" xfId="0" applyBorder="1" applyAlignment="1">
      <alignment horizontal="center" vertical="center"/>
    </xf>
    <xf numFmtId="165" fontId="6" fillId="2" borderId="0" xfId="3" applyNumberFormat="1" applyFont="1" applyFill="1" applyBorder="1" applyAlignment="1">
      <alignment horizontal="center" vertical="center"/>
    </xf>
    <xf numFmtId="3" fontId="18" fillId="4" borderId="1" xfId="3" applyNumberFormat="1" applyFont="1" applyFill="1" applyBorder="1" applyAlignment="1">
      <alignment horizontal="center" vertical="center" wrapText="1"/>
    </xf>
    <xf numFmtId="165" fontId="5" fillId="2" borderId="1" xfId="3" applyNumberFormat="1" applyFont="1" applyFill="1" applyBorder="1" applyAlignment="1" applyProtection="1">
      <alignment horizontal="center" vertical="center" wrapText="1"/>
      <protection locked="0"/>
    </xf>
    <xf numFmtId="0" fontId="20" fillId="4" borderId="8" xfId="8" applyFont="1" applyFill="1" applyBorder="1" applyAlignment="1">
      <alignment horizontal="right" wrapText="1"/>
    </xf>
    <xf numFmtId="0" fontId="20" fillId="4" borderId="9" xfId="8" applyFont="1" applyFill="1" applyBorder="1" applyAlignment="1">
      <alignment horizontal="right" wrapText="1"/>
    </xf>
    <xf numFmtId="0" fontId="20" fillId="4" borderId="3" xfId="8" applyFont="1" applyFill="1" applyBorder="1" applyAlignment="1">
      <alignment horizontal="right" wrapText="1"/>
    </xf>
    <xf numFmtId="0" fontId="3" fillId="0" borderId="0" xfId="8"/>
    <xf numFmtId="0" fontId="22" fillId="4" borderId="1" xfId="0" applyFont="1" applyFill="1" applyBorder="1" applyAlignment="1">
      <alignment horizontal="center" vertical="center"/>
    </xf>
    <xf numFmtId="0" fontId="23" fillId="4" borderId="1" xfId="0" applyFont="1" applyFill="1" applyBorder="1" applyAlignment="1">
      <alignment horizontal="right" vertical="center"/>
    </xf>
    <xf numFmtId="0" fontId="3" fillId="0" borderId="8" xfId="8" applyBorder="1" applyAlignment="1" applyProtection="1">
      <alignment horizontal="center" wrapText="1"/>
      <protection locked="0"/>
    </xf>
    <xf numFmtId="0" fontId="3" fillId="0" borderId="9" xfId="8" applyBorder="1" applyAlignment="1" applyProtection="1">
      <alignment horizontal="center" wrapText="1"/>
      <protection locked="0"/>
    </xf>
    <xf numFmtId="0" fontId="3" fillId="0" borderId="3" xfId="8" applyBorder="1" applyAlignment="1" applyProtection="1">
      <alignment horizontal="center" wrapText="1"/>
      <protection locked="0"/>
    </xf>
    <xf numFmtId="0" fontId="19" fillId="4" borderId="1" xfId="0" applyFont="1" applyFill="1" applyBorder="1" applyAlignment="1">
      <alignment horizontal="center"/>
    </xf>
  </cellXfs>
  <cellStyles count="16">
    <cellStyle name="Comma 2" xfId="5" xr:uid="{0E279005-91CD-4B76-A705-E2AB780BA8FF}"/>
    <cellStyle name="Comma 2 2" xfId="10" xr:uid="{2EDAB75F-5A68-4C17-9595-FCA20CD8CB49}"/>
    <cellStyle name="Comma 3" xfId="14" xr:uid="{51B2D2A8-420F-4780-9658-D493B41EED60}"/>
    <cellStyle name="Comma 5" xfId="1" xr:uid="{39DCBC22-461A-40C9-BDE7-62D34ABDAF41}"/>
    <cellStyle name="Excel Built-in Normal" xfId="2" xr:uid="{4ED20A93-8845-457B-88D5-05E8C88A712B}"/>
    <cellStyle name="Normal" xfId="0" builtinId="0"/>
    <cellStyle name="Normal 2" xfId="4" xr:uid="{4D19AA66-3454-4C02-B048-7BF50AEF6248}"/>
    <cellStyle name="Normal 2 2" xfId="8" xr:uid="{8DD9B2C0-C6DE-40D1-9AF0-B0B347281F11}"/>
    <cellStyle name="Normal 2 3" xfId="9" xr:uid="{1BBDC56C-748A-49C8-893C-99641867B4BE}"/>
    <cellStyle name="Normal 2 4" xfId="11" xr:uid="{BC3E9B16-9406-46CE-998E-208B1D6319C5}"/>
    <cellStyle name="Normal 3" xfId="6" xr:uid="{54F370A6-C30F-4CA2-806C-DAE5D70AB190}"/>
    <cellStyle name="Normal 3 2" xfId="13" xr:uid="{A5A6A038-6290-42C0-9DF7-239A81D908E9}"/>
    <cellStyle name="Normal 3 2 2" xfId="15" xr:uid="{AACC86EF-FBBF-4A14-9630-4714AB0F8257}"/>
    <cellStyle name="Normal 4" xfId="7" xr:uid="{9116EA69-F4F4-460A-AA18-FB2FA58CDE00}"/>
    <cellStyle name="Normal 5" xfId="3" xr:uid="{35CBBE47-D7AC-42AA-AE27-5E3F9FF21109}"/>
    <cellStyle name="Normal 5 2" xfId="12" xr:uid="{F803193E-A660-4A02-A187-DC893B96CC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18" Type="http://schemas.openxmlformats.org/officeDocument/2006/relationships/image" Target="../media/image18.jpe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jpeg"/><Relationship Id="rId12" Type="http://schemas.openxmlformats.org/officeDocument/2006/relationships/image" Target="../media/image12.jpeg"/><Relationship Id="rId17" Type="http://schemas.openxmlformats.org/officeDocument/2006/relationships/image" Target="../media/image17.jpe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jpeg"/><Relationship Id="rId1" Type="http://schemas.openxmlformats.org/officeDocument/2006/relationships/image" Target="../media/image1.pn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png"/><Relationship Id="rId15" Type="http://schemas.openxmlformats.org/officeDocument/2006/relationships/image" Target="../media/image15.jpeg"/><Relationship Id="rId23" Type="http://schemas.openxmlformats.org/officeDocument/2006/relationships/image" Target="../media/image23.jpeg"/><Relationship Id="rId10" Type="http://schemas.openxmlformats.org/officeDocument/2006/relationships/image" Target="../media/image10.jpeg"/><Relationship Id="rId19" Type="http://schemas.openxmlformats.org/officeDocument/2006/relationships/image" Target="../media/image19.jpeg"/><Relationship Id="rId4" Type="http://schemas.openxmlformats.org/officeDocument/2006/relationships/image" Target="../media/image4.png"/><Relationship Id="rId9" Type="http://schemas.openxmlformats.org/officeDocument/2006/relationships/image" Target="../media/image9.jpeg"/><Relationship Id="rId14" Type="http://schemas.openxmlformats.org/officeDocument/2006/relationships/image" Target="../media/image14.jpeg"/><Relationship Id="rId22"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12</xdr:col>
      <xdr:colOff>7620</xdr:colOff>
      <xdr:row>4</xdr:row>
      <xdr:rowOff>30480</xdr:rowOff>
    </xdr:from>
    <xdr:to>
      <xdr:col>12</xdr:col>
      <xdr:colOff>1738779</xdr:colOff>
      <xdr:row>4</xdr:row>
      <xdr:rowOff>1126584</xdr:rowOff>
    </xdr:to>
    <xdr:pic>
      <xdr:nvPicPr>
        <xdr:cNvPr id="2" name="Picture 1">
          <a:extLst>
            <a:ext uri="{FF2B5EF4-FFF2-40B4-BE49-F238E27FC236}">
              <a16:creationId xmlns:a16="http://schemas.microsoft.com/office/drawing/2014/main" id="{B920205D-BA1D-4B98-B087-A50E3E03D08B}"/>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4076045" y="1383030"/>
          <a:ext cx="1722269" cy="1082134"/>
        </a:xfrm>
        <a:prstGeom prst="rect">
          <a:avLst/>
        </a:prstGeom>
      </xdr:spPr>
    </xdr:pic>
    <xdr:clientData/>
  </xdr:twoCellAnchor>
  <xdr:twoCellAnchor editAs="oneCell">
    <xdr:from>
      <xdr:col>12</xdr:col>
      <xdr:colOff>30480</xdr:colOff>
      <xdr:row>4</xdr:row>
      <xdr:rowOff>1135381</xdr:rowOff>
    </xdr:from>
    <xdr:to>
      <xdr:col>12</xdr:col>
      <xdr:colOff>1736130</xdr:colOff>
      <xdr:row>4</xdr:row>
      <xdr:rowOff>2424430</xdr:rowOff>
    </xdr:to>
    <xdr:pic>
      <xdr:nvPicPr>
        <xdr:cNvPr id="3" name="Picture 2">
          <a:extLst>
            <a:ext uri="{FF2B5EF4-FFF2-40B4-BE49-F238E27FC236}">
              <a16:creationId xmlns:a16="http://schemas.microsoft.com/office/drawing/2014/main" id="{96708A2B-8EED-49E7-923B-23AAC1B3F327}"/>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14098905" y="2487931"/>
          <a:ext cx="1713270" cy="1295399"/>
        </a:xfrm>
        <a:prstGeom prst="rect">
          <a:avLst/>
        </a:prstGeom>
      </xdr:spPr>
    </xdr:pic>
    <xdr:clientData/>
  </xdr:twoCellAnchor>
  <xdr:twoCellAnchor editAs="oneCell">
    <xdr:from>
      <xdr:col>12</xdr:col>
      <xdr:colOff>15240</xdr:colOff>
      <xdr:row>4</xdr:row>
      <xdr:rowOff>2468880</xdr:rowOff>
    </xdr:from>
    <xdr:to>
      <xdr:col>12</xdr:col>
      <xdr:colOff>1738779</xdr:colOff>
      <xdr:row>4</xdr:row>
      <xdr:rowOff>3831590</xdr:rowOff>
    </xdr:to>
    <xdr:pic>
      <xdr:nvPicPr>
        <xdr:cNvPr id="4" name="Picture 3">
          <a:extLst>
            <a:ext uri="{FF2B5EF4-FFF2-40B4-BE49-F238E27FC236}">
              <a16:creationId xmlns:a16="http://schemas.microsoft.com/office/drawing/2014/main" id="{4A0B5827-B595-42FB-8FAF-19665A7DA3E4}"/>
            </a:ext>
          </a:extLst>
        </xdr:cNvPr>
        <xdr:cNvPicPr>
          <a:picLocks noChangeAspect="1"/>
        </xdr:cNvPicPr>
      </xdr:nvPicPr>
      <xdr:blipFill rotWithShape="1">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a:xfrm>
          <a:off x="14083665" y="3821430"/>
          <a:ext cx="1714649" cy="1348740"/>
        </a:xfrm>
        <a:prstGeom prst="rect">
          <a:avLst/>
        </a:prstGeom>
      </xdr:spPr>
    </xdr:pic>
    <xdr:clientData/>
  </xdr:twoCellAnchor>
  <xdr:twoCellAnchor editAs="oneCell">
    <xdr:from>
      <xdr:col>12</xdr:col>
      <xdr:colOff>350520</xdr:colOff>
      <xdr:row>20</xdr:row>
      <xdr:rowOff>45721</xdr:rowOff>
    </xdr:from>
    <xdr:to>
      <xdr:col>12</xdr:col>
      <xdr:colOff>1431246</xdr:colOff>
      <xdr:row>20</xdr:row>
      <xdr:rowOff>1700531</xdr:rowOff>
    </xdr:to>
    <xdr:pic>
      <xdr:nvPicPr>
        <xdr:cNvPr id="5" name="Picture 4">
          <a:extLst>
            <a:ext uri="{FF2B5EF4-FFF2-40B4-BE49-F238E27FC236}">
              <a16:creationId xmlns:a16="http://schemas.microsoft.com/office/drawing/2014/main" id="{8E703912-B14C-4CCD-871C-2487E9F0C5C2}"/>
            </a:ext>
          </a:extLst>
        </xdr:cNvPr>
        <xdr:cNvPicPr>
          <a:picLocks noChangeAspect="1"/>
        </xdr:cNvPicPr>
      </xdr:nvPicPr>
      <xdr:blipFill>
        <a:blip xmlns:r="http://schemas.openxmlformats.org/officeDocument/2006/relationships" r:embed="rId4" cstate="email">
          <a:extLst>
            <a:ext uri="{28A0092B-C50C-407E-A947-70E740481C1C}">
              <a14:useLocalDpi xmlns:a14="http://schemas.microsoft.com/office/drawing/2010/main"/>
            </a:ext>
          </a:extLst>
        </a:blip>
        <a:stretch>
          <a:fillRect/>
        </a:stretch>
      </xdr:blipFill>
      <xdr:spPr>
        <a:xfrm>
          <a:off x="14418945" y="30487621"/>
          <a:ext cx="1088346" cy="1661160"/>
        </a:xfrm>
        <a:prstGeom prst="rect">
          <a:avLst/>
        </a:prstGeom>
      </xdr:spPr>
    </xdr:pic>
    <xdr:clientData/>
  </xdr:twoCellAnchor>
  <xdr:twoCellAnchor editAs="oneCell">
    <xdr:from>
      <xdr:col>12</xdr:col>
      <xdr:colOff>30480</xdr:colOff>
      <xdr:row>10</xdr:row>
      <xdr:rowOff>1013460</xdr:rowOff>
    </xdr:from>
    <xdr:to>
      <xdr:col>12</xdr:col>
      <xdr:colOff>1736237</xdr:colOff>
      <xdr:row>10</xdr:row>
      <xdr:rowOff>2476627</xdr:rowOff>
    </xdr:to>
    <xdr:pic>
      <xdr:nvPicPr>
        <xdr:cNvPr id="6" name="Picture 5">
          <a:extLst>
            <a:ext uri="{FF2B5EF4-FFF2-40B4-BE49-F238E27FC236}">
              <a16:creationId xmlns:a16="http://schemas.microsoft.com/office/drawing/2014/main" id="{CC0AB503-8E57-4C6B-B63A-3198C5A5B5B2}"/>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14098905" y="14538960"/>
          <a:ext cx="1691787" cy="1463167"/>
        </a:xfrm>
        <a:prstGeom prst="rect">
          <a:avLst/>
        </a:prstGeom>
      </xdr:spPr>
    </xdr:pic>
    <xdr:clientData/>
  </xdr:twoCellAnchor>
  <xdr:twoCellAnchor editAs="oneCell">
    <xdr:from>
      <xdr:col>12</xdr:col>
      <xdr:colOff>175260</xdr:colOff>
      <xdr:row>8</xdr:row>
      <xdr:rowOff>302552</xdr:rowOff>
    </xdr:from>
    <xdr:to>
      <xdr:col>12</xdr:col>
      <xdr:colOff>1621221</xdr:colOff>
      <xdr:row>8</xdr:row>
      <xdr:rowOff>1357630</xdr:rowOff>
    </xdr:to>
    <xdr:pic>
      <xdr:nvPicPr>
        <xdr:cNvPr id="7" name="Picture 6">
          <a:extLst>
            <a:ext uri="{FF2B5EF4-FFF2-40B4-BE49-F238E27FC236}">
              <a16:creationId xmlns:a16="http://schemas.microsoft.com/office/drawing/2014/main" id="{B910FF38-3401-44D8-A95F-09A126D666AA}"/>
            </a:ext>
          </a:extLst>
        </xdr:cNvPr>
        <xdr:cNvPicPr>
          <a:picLocks noChangeAspect="1"/>
        </xdr:cNvPicPr>
      </xdr:nvPicPr>
      <xdr:blipFill rotWithShape="1">
        <a:blip xmlns:r="http://schemas.openxmlformats.org/officeDocument/2006/relationships" r:embed="rId6" cstate="email">
          <a:extLst>
            <a:ext uri="{28A0092B-C50C-407E-A947-70E740481C1C}">
              <a14:useLocalDpi xmlns:a14="http://schemas.microsoft.com/office/drawing/2010/main"/>
            </a:ext>
          </a:extLst>
        </a:blip>
        <a:srcRect/>
        <a:stretch>
          <a:fillRect/>
        </a:stretch>
      </xdr:blipFill>
      <xdr:spPr>
        <a:xfrm>
          <a:off x="14243685" y="10922927"/>
          <a:ext cx="1453581" cy="1061428"/>
        </a:xfrm>
        <a:prstGeom prst="rect">
          <a:avLst/>
        </a:prstGeom>
      </xdr:spPr>
    </xdr:pic>
    <xdr:clientData/>
  </xdr:twoCellAnchor>
  <xdr:twoCellAnchor editAs="oneCell">
    <xdr:from>
      <xdr:col>12</xdr:col>
      <xdr:colOff>99061</xdr:colOff>
      <xdr:row>7</xdr:row>
      <xdr:rowOff>53340</xdr:rowOff>
    </xdr:from>
    <xdr:to>
      <xdr:col>12</xdr:col>
      <xdr:colOff>1585914</xdr:colOff>
      <xdr:row>7</xdr:row>
      <xdr:rowOff>1371600</xdr:rowOff>
    </xdr:to>
    <xdr:pic>
      <xdr:nvPicPr>
        <xdr:cNvPr id="8" name="Picture 7">
          <a:extLst>
            <a:ext uri="{FF2B5EF4-FFF2-40B4-BE49-F238E27FC236}">
              <a16:creationId xmlns:a16="http://schemas.microsoft.com/office/drawing/2014/main" id="{811B50AC-CC7E-42B4-8B9E-8AA6F74FA1B8}"/>
            </a:ext>
          </a:extLst>
        </xdr:cNvPr>
        <xdr:cNvPicPr>
          <a:picLocks noChangeAspect="1"/>
        </xdr:cNvPicPr>
      </xdr:nvPicPr>
      <xdr:blipFill rotWithShape="1">
        <a:blip xmlns:r="http://schemas.openxmlformats.org/officeDocument/2006/relationships" r:embed="rId7" cstate="email">
          <a:extLst>
            <a:ext uri="{28A0092B-C50C-407E-A947-70E740481C1C}">
              <a14:useLocalDpi xmlns:a14="http://schemas.microsoft.com/office/drawing/2010/main"/>
            </a:ext>
          </a:extLst>
        </a:blip>
        <a:srcRect t="-232"/>
        <a:stretch>
          <a:fillRect/>
        </a:stretch>
      </xdr:blipFill>
      <xdr:spPr>
        <a:xfrm>
          <a:off x="14167486" y="9187815"/>
          <a:ext cx="1483043" cy="1318260"/>
        </a:xfrm>
        <a:prstGeom prst="rect">
          <a:avLst/>
        </a:prstGeom>
      </xdr:spPr>
    </xdr:pic>
    <xdr:clientData/>
  </xdr:twoCellAnchor>
  <xdr:twoCellAnchor editAs="oneCell">
    <xdr:from>
      <xdr:col>12</xdr:col>
      <xdr:colOff>134620</xdr:colOff>
      <xdr:row>4</xdr:row>
      <xdr:rowOff>3954780</xdr:rowOff>
    </xdr:from>
    <xdr:to>
      <xdr:col>12</xdr:col>
      <xdr:colOff>1662430</xdr:colOff>
      <xdr:row>5</xdr:row>
      <xdr:rowOff>1142999</xdr:rowOff>
    </xdr:to>
    <xdr:pic>
      <xdr:nvPicPr>
        <xdr:cNvPr id="9" name="Picture 8">
          <a:extLst>
            <a:ext uri="{FF2B5EF4-FFF2-40B4-BE49-F238E27FC236}">
              <a16:creationId xmlns:a16="http://schemas.microsoft.com/office/drawing/2014/main" id="{E8FFCE4C-7BD2-4DAD-8F28-073F5740066D}"/>
            </a:ext>
          </a:extLst>
        </xdr:cNvPr>
        <xdr:cNvPicPr>
          <a:picLocks noChangeAspect="1"/>
        </xdr:cNvPicPr>
      </xdr:nvPicPr>
      <xdr:blipFill>
        <a:blip xmlns:r="http://schemas.openxmlformats.org/officeDocument/2006/relationships" r:embed="rId8" cstate="email">
          <a:extLst>
            <a:ext uri="{28A0092B-C50C-407E-A947-70E740481C1C}">
              <a14:useLocalDpi xmlns:a14="http://schemas.microsoft.com/office/drawing/2010/main"/>
            </a:ext>
          </a:extLst>
        </a:blip>
        <a:stretch>
          <a:fillRect/>
        </a:stretch>
      </xdr:blipFill>
      <xdr:spPr>
        <a:xfrm flipH="1">
          <a:off x="14203045" y="5307330"/>
          <a:ext cx="1534160" cy="1150620"/>
        </a:xfrm>
        <a:prstGeom prst="rect">
          <a:avLst/>
        </a:prstGeom>
      </xdr:spPr>
    </xdr:pic>
    <xdr:clientData/>
  </xdr:twoCellAnchor>
  <xdr:twoCellAnchor editAs="oneCell">
    <xdr:from>
      <xdr:col>12</xdr:col>
      <xdr:colOff>67511</xdr:colOff>
      <xdr:row>6</xdr:row>
      <xdr:rowOff>104632</xdr:rowOff>
    </xdr:from>
    <xdr:to>
      <xdr:col>12</xdr:col>
      <xdr:colOff>1696720</xdr:colOff>
      <xdr:row>6</xdr:row>
      <xdr:rowOff>1471930</xdr:rowOff>
    </xdr:to>
    <xdr:pic>
      <xdr:nvPicPr>
        <xdr:cNvPr id="10" name="Picture 9">
          <a:extLst>
            <a:ext uri="{FF2B5EF4-FFF2-40B4-BE49-F238E27FC236}">
              <a16:creationId xmlns:a16="http://schemas.microsoft.com/office/drawing/2014/main" id="{3C10EC70-515E-4DDE-BC89-862D60E84E9D}"/>
            </a:ext>
          </a:extLst>
        </xdr:cNvPr>
        <xdr:cNvPicPr>
          <a:picLocks noChangeAspect="1"/>
        </xdr:cNvPicPr>
      </xdr:nvPicPr>
      <xdr:blipFill rotWithShape="1">
        <a:blip xmlns:r="http://schemas.openxmlformats.org/officeDocument/2006/relationships" r:embed="rId9" cstate="email">
          <a:extLst>
            <a:ext uri="{28A0092B-C50C-407E-A947-70E740481C1C}">
              <a14:useLocalDpi xmlns:a14="http://schemas.microsoft.com/office/drawing/2010/main"/>
            </a:ext>
          </a:extLst>
        </a:blip>
        <a:srcRect/>
        <a:stretch>
          <a:fillRect/>
        </a:stretch>
      </xdr:blipFill>
      <xdr:spPr>
        <a:xfrm>
          <a:off x="14135936" y="7486507"/>
          <a:ext cx="1631749" cy="1358408"/>
        </a:xfrm>
        <a:prstGeom prst="rect">
          <a:avLst/>
        </a:prstGeom>
      </xdr:spPr>
    </xdr:pic>
    <xdr:clientData/>
  </xdr:twoCellAnchor>
  <xdr:twoCellAnchor editAs="oneCell">
    <xdr:from>
      <xdr:col>12</xdr:col>
      <xdr:colOff>386111</xdr:colOff>
      <xdr:row>5</xdr:row>
      <xdr:rowOff>1211580</xdr:rowOff>
    </xdr:from>
    <xdr:to>
      <xdr:col>12</xdr:col>
      <xdr:colOff>1587553</xdr:colOff>
      <xdr:row>5</xdr:row>
      <xdr:rowOff>2043430</xdr:rowOff>
    </xdr:to>
    <xdr:pic>
      <xdr:nvPicPr>
        <xdr:cNvPr id="11" name="Picture 10">
          <a:extLst>
            <a:ext uri="{FF2B5EF4-FFF2-40B4-BE49-F238E27FC236}">
              <a16:creationId xmlns:a16="http://schemas.microsoft.com/office/drawing/2014/main" id="{26E32807-850F-41BE-A44B-CB65AB6EF6EB}"/>
            </a:ext>
          </a:extLst>
        </xdr:cNvPr>
        <xdr:cNvPicPr>
          <a:picLocks noChangeAspect="1"/>
        </xdr:cNvPicPr>
      </xdr:nvPicPr>
      <xdr:blipFill rotWithShape="1">
        <a:blip xmlns:r="http://schemas.openxmlformats.org/officeDocument/2006/relationships" r:embed="rId10" cstate="email">
          <a:extLst>
            <a:ext uri="{28A0092B-C50C-407E-A947-70E740481C1C}">
              <a14:useLocalDpi xmlns:a14="http://schemas.microsoft.com/office/drawing/2010/main"/>
            </a:ext>
          </a:extLst>
        </a:blip>
        <a:srcRect/>
        <a:stretch>
          <a:fillRect/>
        </a:stretch>
      </xdr:blipFill>
      <xdr:spPr>
        <a:xfrm>
          <a:off x="14454536" y="6526530"/>
          <a:ext cx="1184932" cy="822960"/>
        </a:xfrm>
        <a:prstGeom prst="rect">
          <a:avLst/>
        </a:prstGeom>
      </xdr:spPr>
    </xdr:pic>
    <xdr:clientData/>
  </xdr:twoCellAnchor>
  <xdr:twoCellAnchor editAs="oneCell">
    <xdr:from>
      <xdr:col>12</xdr:col>
      <xdr:colOff>90593</xdr:colOff>
      <xdr:row>11</xdr:row>
      <xdr:rowOff>91440</xdr:rowOff>
    </xdr:from>
    <xdr:to>
      <xdr:col>12</xdr:col>
      <xdr:colOff>1675553</xdr:colOff>
      <xdr:row>11</xdr:row>
      <xdr:rowOff>976630</xdr:rowOff>
    </xdr:to>
    <xdr:pic>
      <xdr:nvPicPr>
        <xdr:cNvPr id="12" name="Picture 11" descr="متر اندازه گیری و کاربرد آن - تولز یار">
          <a:extLst>
            <a:ext uri="{FF2B5EF4-FFF2-40B4-BE49-F238E27FC236}">
              <a16:creationId xmlns:a16="http://schemas.microsoft.com/office/drawing/2014/main" id="{78C6D83E-4D68-4AAE-B5AF-56B569A4AEA8}"/>
            </a:ext>
          </a:extLst>
        </xdr:cNvPr>
        <xdr:cNvPicPr>
          <a:picLocks noChangeAspect="1" noChangeArrowheads="1"/>
        </xdr:cNvPicPr>
      </xdr:nvPicPr>
      <xdr:blipFill>
        <a:blip xmlns:r="http://schemas.openxmlformats.org/officeDocument/2006/relationships" r:embed="rId11" cstate="email">
          <a:extLst>
            <a:ext uri="{28A0092B-C50C-407E-A947-70E740481C1C}">
              <a14:useLocalDpi xmlns:a14="http://schemas.microsoft.com/office/drawing/2010/main"/>
            </a:ext>
          </a:extLst>
        </a:blip>
        <a:srcRect/>
        <a:stretch>
          <a:fillRect/>
        </a:stretch>
      </xdr:blipFill>
      <xdr:spPr bwMode="auto">
        <a:xfrm>
          <a:off x="14159018" y="17160240"/>
          <a:ext cx="1584960" cy="8915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426720</xdr:colOff>
      <xdr:row>12</xdr:row>
      <xdr:rowOff>85054</xdr:rowOff>
    </xdr:from>
    <xdr:to>
      <xdr:col>12</xdr:col>
      <xdr:colOff>938855</xdr:colOff>
      <xdr:row>12</xdr:row>
      <xdr:rowOff>1012190</xdr:rowOff>
    </xdr:to>
    <xdr:pic>
      <xdr:nvPicPr>
        <xdr:cNvPr id="13" name="Picture 12" descr="خرید و قیمت محلول ضد عفونی کننده پوست سپتاتک - داروخانه شفا مرکزی |  Septattack Hand And Skin Antiseptic Solution">
          <a:extLst>
            <a:ext uri="{FF2B5EF4-FFF2-40B4-BE49-F238E27FC236}">
              <a16:creationId xmlns:a16="http://schemas.microsoft.com/office/drawing/2014/main" id="{B12F3D98-812C-4B99-8B79-3FBF96608944}"/>
            </a:ext>
          </a:extLst>
        </xdr:cNvPr>
        <xdr:cNvPicPr>
          <a:picLocks noChangeAspect="1" noChangeArrowheads="1"/>
        </xdr:cNvPicPr>
      </xdr:nvPicPr>
      <xdr:blipFill rotWithShape="1">
        <a:blip xmlns:r="http://schemas.openxmlformats.org/officeDocument/2006/relationships" r:embed="rId12" cstate="email">
          <a:extLst>
            <a:ext uri="{28A0092B-C50C-407E-A947-70E740481C1C}">
              <a14:useLocalDpi xmlns:a14="http://schemas.microsoft.com/office/drawing/2010/main"/>
            </a:ext>
          </a:extLst>
        </a:blip>
        <a:srcRect b="-1178"/>
        <a:stretch>
          <a:fillRect/>
        </a:stretch>
      </xdr:blipFill>
      <xdr:spPr bwMode="auto">
        <a:xfrm>
          <a:off x="14495145" y="18249229"/>
          <a:ext cx="503245" cy="913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266700</xdr:colOff>
      <xdr:row>13</xdr:row>
      <xdr:rowOff>91440</xdr:rowOff>
    </xdr:from>
    <xdr:to>
      <xdr:col>12</xdr:col>
      <xdr:colOff>1484945</xdr:colOff>
      <xdr:row>13</xdr:row>
      <xdr:rowOff>1125220</xdr:rowOff>
    </xdr:to>
    <xdr:pic>
      <xdr:nvPicPr>
        <xdr:cNvPr id="14" name="Picture 13" descr="ماسک صورت">
          <a:extLst>
            <a:ext uri="{FF2B5EF4-FFF2-40B4-BE49-F238E27FC236}">
              <a16:creationId xmlns:a16="http://schemas.microsoft.com/office/drawing/2014/main" id="{D3893373-3305-4B31-A065-355280D379E1}"/>
            </a:ext>
          </a:extLst>
        </xdr:cNvPr>
        <xdr:cNvPicPr>
          <a:picLocks noChangeAspect="1" noChangeArrowheads="1"/>
        </xdr:cNvPicPr>
      </xdr:nvPicPr>
      <xdr:blipFill>
        <a:blip xmlns:r="http://schemas.openxmlformats.org/officeDocument/2006/relationships" r:embed="rId13" cstate="email">
          <a:extLst>
            <a:ext uri="{28A0092B-C50C-407E-A947-70E740481C1C}">
              <a14:useLocalDpi xmlns:a14="http://schemas.microsoft.com/office/drawing/2010/main"/>
            </a:ext>
          </a:extLst>
        </a:blip>
        <a:srcRect/>
        <a:stretch>
          <a:fillRect/>
        </a:stretch>
      </xdr:blipFill>
      <xdr:spPr bwMode="auto">
        <a:xfrm>
          <a:off x="14335125" y="19512915"/>
          <a:ext cx="1218245" cy="10363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289981</xdr:colOff>
      <xdr:row>14</xdr:row>
      <xdr:rowOff>83820</xdr:rowOff>
    </xdr:from>
    <xdr:to>
      <xdr:col>12</xdr:col>
      <xdr:colOff>1278303</xdr:colOff>
      <xdr:row>14</xdr:row>
      <xdr:rowOff>1431290</xdr:rowOff>
    </xdr:to>
    <xdr:pic>
      <xdr:nvPicPr>
        <xdr:cNvPr id="15" name="Picture 14" descr="ترازوی الکترونیکی دیجیتال تا وزن 300 کیلوگرم - نورانی - فروشگاه اینترنتی  HALOorodje.si">
          <a:extLst>
            <a:ext uri="{FF2B5EF4-FFF2-40B4-BE49-F238E27FC236}">
              <a16:creationId xmlns:a16="http://schemas.microsoft.com/office/drawing/2014/main" id="{DE996CEF-9495-49D7-942C-086C814F0E8B}"/>
            </a:ext>
          </a:extLst>
        </xdr:cNvPr>
        <xdr:cNvPicPr>
          <a:picLocks noChangeAspect="1" noChangeArrowheads="1"/>
        </xdr:cNvPicPr>
      </xdr:nvPicPr>
      <xdr:blipFill rotWithShape="1">
        <a:blip xmlns:r="http://schemas.openxmlformats.org/officeDocument/2006/relationships" r:embed="rId14" cstate="email">
          <a:extLst>
            <a:ext uri="{28A0092B-C50C-407E-A947-70E740481C1C}">
              <a14:useLocalDpi xmlns:a14="http://schemas.microsoft.com/office/drawing/2010/main"/>
            </a:ext>
          </a:extLst>
        </a:blip>
        <a:srcRect r="-1"/>
        <a:stretch>
          <a:fillRect/>
        </a:stretch>
      </xdr:blipFill>
      <xdr:spPr bwMode="auto">
        <a:xfrm>
          <a:off x="14358406" y="20810220"/>
          <a:ext cx="984512" cy="1333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359412</xdr:colOff>
      <xdr:row>15</xdr:row>
      <xdr:rowOff>106979</xdr:rowOff>
    </xdr:from>
    <xdr:to>
      <xdr:col>12</xdr:col>
      <xdr:colOff>1319530</xdr:colOff>
      <xdr:row>15</xdr:row>
      <xdr:rowOff>1355091</xdr:rowOff>
    </xdr:to>
    <xdr:pic>
      <xdr:nvPicPr>
        <xdr:cNvPr id="16" name="Picture 15" descr="آینه آرایشی دسته دار پرنسس ۲ طرفه با بزرگنمایی ۵ برابر ZAY-003 - خرید بیشتر  با پرداختی کمتر در فروشگاه سیمرغ">
          <a:extLst>
            <a:ext uri="{FF2B5EF4-FFF2-40B4-BE49-F238E27FC236}">
              <a16:creationId xmlns:a16="http://schemas.microsoft.com/office/drawing/2014/main" id="{5CFF240A-4AE6-4D26-8A31-CAECB09E644E}"/>
            </a:ext>
          </a:extLst>
        </xdr:cNvPr>
        <xdr:cNvPicPr>
          <a:picLocks noChangeAspect="1" noChangeArrowheads="1"/>
        </xdr:cNvPicPr>
      </xdr:nvPicPr>
      <xdr:blipFill rotWithShape="1">
        <a:blip xmlns:r="http://schemas.openxmlformats.org/officeDocument/2006/relationships" r:embed="rId15" cstate="email">
          <a:extLst>
            <a:ext uri="{28A0092B-C50C-407E-A947-70E740481C1C}">
              <a14:useLocalDpi xmlns:a14="http://schemas.microsoft.com/office/drawing/2010/main"/>
            </a:ext>
          </a:extLst>
        </a:blip>
        <a:srcRect/>
        <a:stretch>
          <a:fillRect/>
        </a:stretch>
      </xdr:blipFill>
      <xdr:spPr bwMode="auto">
        <a:xfrm>
          <a:off x="14427837" y="22290704"/>
          <a:ext cx="966468" cy="1234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152400</xdr:colOff>
      <xdr:row>21</xdr:row>
      <xdr:rowOff>22860</xdr:rowOff>
    </xdr:from>
    <xdr:to>
      <xdr:col>12</xdr:col>
      <xdr:colOff>1524000</xdr:colOff>
      <xdr:row>21</xdr:row>
      <xdr:rowOff>1391920</xdr:rowOff>
    </xdr:to>
    <xdr:pic>
      <xdr:nvPicPr>
        <xdr:cNvPr id="17" name="Picture 16" descr="دستکش لاتکس کم پودر و بی پودر|دستکش وینیل| دستکش نیتریل لیست ...">
          <a:extLst>
            <a:ext uri="{FF2B5EF4-FFF2-40B4-BE49-F238E27FC236}">
              <a16:creationId xmlns:a16="http://schemas.microsoft.com/office/drawing/2014/main" id="{51AAE37A-E4E1-41DA-8A59-0C584246EE23}"/>
            </a:ext>
          </a:extLst>
        </xdr:cNvPr>
        <xdr:cNvPicPr>
          <a:picLocks noChangeAspect="1" noChangeArrowheads="1"/>
        </xdr:cNvPicPr>
      </xdr:nvPicPr>
      <xdr:blipFill>
        <a:blip xmlns:r="http://schemas.openxmlformats.org/officeDocument/2006/relationships" r:embed="rId16" cstate="email">
          <a:extLst>
            <a:ext uri="{28A0092B-C50C-407E-A947-70E740481C1C}">
              <a14:useLocalDpi xmlns:a14="http://schemas.microsoft.com/office/drawing/2010/main"/>
            </a:ext>
          </a:extLst>
        </a:blip>
        <a:srcRect/>
        <a:stretch>
          <a:fillRect/>
        </a:stretch>
      </xdr:blipFill>
      <xdr:spPr bwMode="auto">
        <a:xfrm>
          <a:off x="14220825" y="32665035"/>
          <a:ext cx="1371600" cy="137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68580</xdr:colOff>
      <xdr:row>16</xdr:row>
      <xdr:rowOff>510540</xdr:rowOff>
    </xdr:from>
    <xdr:to>
      <xdr:col>12</xdr:col>
      <xdr:colOff>1675902</xdr:colOff>
      <xdr:row>16</xdr:row>
      <xdr:rowOff>1315720</xdr:rowOff>
    </xdr:to>
    <xdr:pic>
      <xdr:nvPicPr>
        <xdr:cNvPr id="18" name="Picture 17" descr="Wasifu kwa ‎تکه و فراشوت فروشی وطنیار‎">
          <a:extLst>
            <a:ext uri="{FF2B5EF4-FFF2-40B4-BE49-F238E27FC236}">
              <a16:creationId xmlns:a16="http://schemas.microsoft.com/office/drawing/2014/main" id="{9BB2E870-0B9D-4BFB-B147-F7629FB4076F}"/>
            </a:ext>
          </a:extLst>
        </xdr:cNvPr>
        <xdr:cNvPicPr>
          <a:picLocks noChangeAspect="1" noChangeArrowheads="1"/>
        </xdr:cNvPicPr>
      </xdr:nvPicPr>
      <xdr:blipFill>
        <a:blip xmlns:r="http://schemas.openxmlformats.org/officeDocument/2006/relationships" r:embed="rId17" cstate="email">
          <a:extLst>
            <a:ext uri="{28A0092B-C50C-407E-A947-70E740481C1C}">
              <a14:useLocalDpi xmlns:a14="http://schemas.microsoft.com/office/drawing/2010/main"/>
            </a:ext>
          </a:extLst>
        </a:blip>
        <a:srcRect/>
        <a:stretch>
          <a:fillRect/>
        </a:stretch>
      </xdr:blipFill>
      <xdr:spPr bwMode="auto">
        <a:xfrm>
          <a:off x="14137005" y="24094440"/>
          <a:ext cx="1607322" cy="8077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167640</xdr:colOff>
      <xdr:row>17</xdr:row>
      <xdr:rowOff>167640</xdr:rowOff>
    </xdr:from>
    <xdr:to>
      <xdr:col>12</xdr:col>
      <xdr:colOff>1582420</xdr:colOff>
      <xdr:row>17</xdr:row>
      <xdr:rowOff>1582420</xdr:rowOff>
    </xdr:to>
    <xdr:pic>
      <xdr:nvPicPr>
        <xdr:cNvPr id="19" name="Picture 18" descr="لیست قیمت ماژیک وایت برد | ترب">
          <a:extLst>
            <a:ext uri="{FF2B5EF4-FFF2-40B4-BE49-F238E27FC236}">
              <a16:creationId xmlns:a16="http://schemas.microsoft.com/office/drawing/2014/main" id="{A320467A-135A-46AA-8366-7E46796ED27E}"/>
            </a:ext>
          </a:extLst>
        </xdr:cNvPr>
        <xdr:cNvPicPr>
          <a:picLocks noChangeAspect="1" noChangeArrowheads="1"/>
        </xdr:cNvPicPr>
      </xdr:nvPicPr>
      <xdr:blipFill>
        <a:blip xmlns:r="http://schemas.openxmlformats.org/officeDocument/2006/relationships" r:embed="rId18" cstate="email">
          <a:extLst>
            <a:ext uri="{28A0092B-C50C-407E-A947-70E740481C1C}">
              <a14:useLocalDpi xmlns:a14="http://schemas.microsoft.com/office/drawing/2010/main"/>
            </a:ext>
          </a:extLst>
        </a:blip>
        <a:srcRect/>
        <a:stretch>
          <a:fillRect/>
        </a:stretch>
      </xdr:blipFill>
      <xdr:spPr bwMode="auto">
        <a:xfrm>
          <a:off x="14236065" y="25523190"/>
          <a:ext cx="1417320" cy="14173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60960</xdr:colOff>
      <xdr:row>9</xdr:row>
      <xdr:rowOff>22860</xdr:rowOff>
    </xdr:from>
    <xdr:to>
      <xdr:col>12</xdr:col>
      <xdr:colOff>1736940</xdr:colOff>
      <xdr:row>10</xdr:row>
      <xdr:rowOff>22283</xdr:rowOff>
    </xdr:to>
    <xdr:pic>
      <xdr:nvPicPr>
        <xdr:cNvPr id="20" name="Picture 19">
          <a:extLst>
            <a:ext uri="{FF2B5EF4-FFF2-40B4-BE49-F238E27FC236}">
              <a16:creationId xmlns:a16="http://schemas.microsoft.com/office/drawing/2014/main" id="{3DC1D3FE-C8C7-4DD5-A574-76F055D59C9F}"/>
            </a:ext>
          </a:extLst>
        </xdr:cNvPr>
        <xdr:cNvPicPr>
          <a:picLocks noChangeAspect="1"/>
        </xdr:cNvPicPr>
      </xdr:nvPicPr>
      <xdr:blipFill>
        <a:blip xmlns:r="http://schemas.openxmlformats.org/officeDocument/2006/relationships" r:embed="rId19" cstate="email">
          <a:extLst>
            <a:ext uri="{28A0092B-C50C-407E-A947-70E740481C1C}">
              <a14:useLocalDpi xmlns:a14="http://schemas.microsoft.com/office/drawing/2010/main"/>
            </a:ext>
          </a:extLst>
        </a:blip>
        <a:stretch>
          <a:fillRect/>
        </a:stretch>
      </xdr:blipFill>
      <xdr:spPr>
        <a:xfrm>
          <a:off x="14129385" y="12291060"/>
          <a:ext cx="1667090" cy="1237673"/>
        </a:xfrm>
        <a:prstGeom prst="rect">
          <a:avLst/>
        </a:prstGeom>
      </xdr:spPr>
    </xdr:pic>
    <xdr:clientData/>
  </xdr:twoCellAnchor>
  <xdr:twoCellAnchor editAs="oneCell">
    <xdr:from>
      <xdr:col>12</xdr:col>
      <xdr:colOff>68580</xdr:colOff>
      <xdr:row>18</xdr:row>
      <xdr:rowOff>144781</xdr:rowOff>
    </xdr:from>
    <xdr:to>
      <xdr:col>12</xdr:col>
      <xdr:colOff>1676214</xdr:colOff>
      <xdr:row>18</xdr:row>
      <xdr:rowOff>1583691</xdr:rowOff>
    </xdr:to>
    <xdr:pic>
      <xdr:nvPicPr>
        <xdr:cNvPr id="21" name="Picture 20">
          <a:extLst>
            <a:ext uri="{FF2B5EF4-FFF2-40B4-BE49-F238E27FC236}">
              <a16:creationId xmlns:a16="http://schemas.microsoft.com/office/drawing/2014/main" id="{72DF5AFE-1DBC-4FDC-9E89-3C74FD72774F}"/>
            </a:ext>
          </a:extLst>
        </xdr:cNvPr>
        <xdr:cNvPicPr>
          <a:picLocks noChangeAspect="1"/>
        </xdr:cNvPicPr>
      </xdr:nvPicPr>
      <xdr:blipFill>
        <a:blip xmlns:r="http://schemas.openxmlformats.org/officeDocument/2006/relationships" r:embed="rId20" cstate="email">
          <a:extLst>
            <a:ext uri="{28A0092B-C50C-407E-A947-70E740481C1C}">
              <a14:useLocalDpi xmlns:a14="http://schemas.microsoft.com/office/drawing/2010/main"/>
            </a:ext>
          </a:extLst>
        </a:blip>
        <a:stretch>
          <a:fillRect/>
        </a:stretch>
      </xdr:blipFill>
      <xdr:spPr>
        <a:xfrm>
          <a:off x="14137005" y="27348181"/>
          <a:ext cx="1607634" cy="1424940"/>
        </a:xfrm>
        <a:prstGeom prst="rect">
          <a:avLst/>
        </a:prstGeom>
      </xdr:spPr>
    </xdr:pic>
    <xdr:clientData/>
  </xdr:twoCellAnchor>
  <xdr:twoCellAnchor editAs="oneCell">
    <xdr:from>
      <xdr:col>12</xdr:col>
      <xdr:colOff>38100</xdr:colOff>
      <xdr:row>20</xdr:row>
      <xdr:rowOff>1120140</xdr:rowOff>
    </xdr:from>
    <xdr:to>
      <xdr:col>12</xdr:col>
      <xdr:colOff>1717560</xdr:colOff>
      <xdr:row>20</xdr:row>
      <xdr:rowOff>2159000</xdr:rowOff>
    </xdr:to>
    <xdr:pic>
      <xdr:nvPicPr>
        <xdr:cNvPr id="22" name="Picture 21">
          <a:extLst>
            <a:ext uri="{FF2B5EF4-FFF2-40B4-BE49-F238E27FC236}">
              <a16:creationId xmlns:a16="http://schemas.microsoft.com/office/drawing/2014/main" id="{DF42DB43-CFD6-4A69-A50E-763ECF88D6AB}"/>
            </a:ext>
          </a:extLst>
        </xdr:cNvPr>
        <xdr:cNvPicPr>
          <a:picLocks noChangeAspect="1"/>
        </xdr:cNvPicPr>
      </xdr:nvPicPr>
      <xdr:blipFill>
        <a:blip xmlns:r="http://schemas.openxmlformats.org/officeDocument/2006/relationships" r:embed="rId21" cstate="email">
          <a:extLst>
            <a:ext uri="{28A0092B-C50C-407E-A947-70E740481C1C}">
              <a14:useLocalDpi xmlns:a14="http://schemas.microsoft.com/office/drawing/2010/main"/>
            </a:ext>
          </a:extLst>
        </a:blip>
        <a:stretch>
          <a:fillRect/>
        </a:stretch>
      </xdr:blipFill>
      <xdr:spPr>
        <a:xfrm>
          <a:off x="14106525" y="31562040"/>
          <a:ext cx="1679460" cy="1041400"/>
        </a:xfrm>
        <a:prstGeom prst="rect">
          <a:avLst/>
        </a:prstGeom>
      </xdr:spPr>
    </xdr:pic>
    <xdr:clientData/>
  </xdr:twoCellAnchor>
  <xdr:twoCellAnchor editAs="oneCell">
    <xdr:from>
      <xdr:col>12</xdr:col>
      <xdr:colOff>68580</xdr:colOff>
      <xdr:row>19</xdr:row>
      <xdr:rowOff>53340</xdr:rowOff>
    </xdr:from>
    <xdr:to>
      <xdr:col>12</xdr:col>
      <xdr:colOff>1468120</xdr:colOff>
      <xdr:row>19</xdr:row>
      <xdr:rowOff>1181100</xdr:rowOff>
    </xdr:to>
    <xdr:pic>
      <xdr:nvPicPr>
        <xdr:cNvPr id="23" name="Picture 22" descr="دفتر 100 برگ جلد سخت ایلیا گرافیک | مشخصات، قیمت و خرید | فروشگاه اینترنتی  کتاب رشد">
          <a:extLst>
            <a:ext uri="{FF2B5EF4-FFF2-40B4-BE49-F238E27FC236}">
              <a16:creationId xmlns:a16="http://schemas.microsoft.com/office/drawing/2014/main" id="{3B892C3F-7487-4C44-8764-110BE5AF5008}"/>
            </a:ext>
          </a:extLst>
        </xdr:cNvPr>
        <xdr:cNvPicPr>
          <a:picLocks noChangeAspect="1" noChangeArrowheads="1"/>
        </xdr:cNvPicPr>
      </xdr:nvPicPr>
      <xdr:blipFill rotWithShape="1">
        <a:blip xmlns:r="http://schemas.openxmlformats.org/officeDocument/2006/relationships" r:embed="rId22" cstate="email">
          <a:extLst>
            <a:ext uri="{28A0092B-C50C-407E-A947-70E740481C1C}">
              <a14:useLocalDpi xmlns:a14="http://schemas.microsoft.com/office/drawing/2010/main"/>
            </a:ext>
          </a:extLst>
        </a:blip>
        <a:srcRect/>
        <a:stretch>
          <a:fillRect/>
        </a:stretch>
      </xdr:blipFill>
      <xdr:spPr bwMode="auto">
        <a:xfrm>
          <a:off x="14137005" y="29114115"/>
          <a:ext cx="1402080" cy="11277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1356361</xdr:colOff>
      <xdr:row>19</xdr:row>
      <xdr:rowOff>22861</xdr:rowOff>
    </xdr:from>
    <xdr:to>
      <xdr:col>12</xdr:col>
      <xdr:colOff>2550160</xdr:colOff>
      <xdr:row>19</xdr:row>
      <xdr:rowOff>1281430</xdr:rowOff>
    </xdr:to>
    <xdr:pic>
      <xdr:nvPicPr>
        <xdr:cNvPr id="24" name="Picture 23">
          <a:extLst>
            <a:ext uri="{FF2B5EF4-FFF2-40B4-BE49-F238E27FC236}">
              <a16:creationId xmlns:a16="http://schemas.microsoft.com/office/drawing/2014/main" id="{F5803F7F-77F5-4198-BED6-C5CE928C9A7E}"/>
            </a:ext>
          </a:extLst>
        </xdr:cNvPr>
        <xdr:cNvPicPr>
          <a:picLocks noChangeAspect="1"/>
        </xdr:cNvPicPr>
      </xdr:nvPicPr>
      <xdr:blipFill>
        <a:blip xmlns:r="http://schemas.openxmlformats.org/officeDocument/2006/relationships" r:embed="rId23" cstate="email">
          <a:extLst>
            <a:ext uri="{28A0092B-C50C-407E-A947-70E740481C1C}">
              <a14:useLocalDpi xmlns:a14="http://schemas.microsoft.com/office/drawing/2010/main"/>
            </a:ext>
          </a:extLst>
        </a:blip>
        <a:stretch>
          <a:fillRect/>
        </a:stretch>
      </xdr:blipFill>
      <xdr:spPr>
        <a:xfrm>
          <a:off x="15424786" y="29083636"/>
          <a:ext cx="1200149" cy="124967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7694B-7B4F-4104-901F-3F3018C956D4}">
  <sheetPr>
    <pageSetUpPr fitToPage="1"/>
  </sheetPr>
  <dimension ref="A1:ALI35"/>
  <sheetViews>
    <sheetView tabSelected="1" view="pageBreakPreview" zoomScale="68" zoomScaleNormal="100" zoomScaleSheetLayoutView="68" workbookViewId="0">
      <selection activeCell="F5" sqref="F5"/>
    </sheetView>
  </sheetViews>
  <sheetFormatPr defaultColWidth="9.1796875" defaultRowHeight="12.5" x14ac:dyDescent="0.25"/>
  <cols>
    <col min="1" max="1" width="4" style="8" customWidth="1"/>
    <col min="2" max="2" width="45.90625" style="8" customWidth="1"/>
    <col min="3" max="3" width="42.81640625" style="23" customWidth="1"/>
    <col min="4" max="4" width="9.1796875" style="8"/>
    <col min="5" max="5" width="14.453125" style="8" customWidth="1"/>
    <col min="6" max="6" width="14.90625" style="8" customWidth="1"/>
    <col min="7" max="9" width="22.81640625" style="8" customWidth="1"/>
    <col min="10" max="10" width="9" style="8" bestFit="1" customWidth="1"/>
    <col min="11" max="11" width="21.453125" style="8" bestFit="1" customWidth="1"/>
    <col min="12" max="12" width="23.453125" style="8" customWidth="1"/>
    <col min="13" max="13" width="40.453125" style="8" customWidth="1"/>
    <col min="14" max="16384" width="9.1796875" style="8"/>
  </cols>
  <sheetData>
    <row r="1" spans="1:13" ht="20" x14ac:dyDescent="0.4">
      <c r="A1" s="44" t="s">
        <v>66</v>
      </c>
      <c r="B1" s="44"/>
      <c r="C1" s="44"/>
      <c r="D1" s="44"/>
      <c r="E1" s="44"/>
      <c r="F1" s="44"/>
      <c r="G1" s="44"/>
      <c r="H1" s="44"/>
      <c r="I1" s="44"/>
      <c r="J1" s="44"/>
      <c r="K1" s="44"/>
      <c r="L1" s="44"/>
      <c r="M1" s="44"/>
    </row>
    <row r="2" spans="1:13" ht="40.5" customHeight="1" x14ac:dyDescent="0.35">
      <c r="A2" s="45" t="s">
        <v>47</v>
      </c>
      <c r="B2" s="46"/>
      <c r="C2" s="46"/>
      <c r="D2" s="46"/>
      <c r="E2" s="46"/>
      <c r="F2" s="46"/>
      <c r="G2" s="46"/>
      <c r="H2" s="46"/>
      <c r="I2" s="46"/>
      <c r="J2" s="46"/>
      <c r="K2" s="46"/>
      <c r="L2" s="46"/>
      <c r="M2" s="47"/>
    </row>
    <row r="3" spans="1:13" ht="20" x14ac:dyDescent="0.45">
      <c r="A3" s="30"/>
      <c r="B3" s="24"/>
      <c r="C3" s="24"/>
      <c r="D3" s="24"/>
      <c r="E3" s="24"/>
      <c r="F3" s="62" t="s">
        <v>67</v>
      </c>
      <c r="G3" s="62"/>
      <c r="H3" s="62"/>
      <c r="I3" s="62"/>
      <c r="J3" s="49" t="s">
        <v>53</v>
      </c>
      <c r="K3" s="49"/>
      <c r="L3" s="49"/>
      <c r="M3" s="31"/>
    </row>
    <row r="4" spans="1:13" s="9" customFormat="1" ht="61" customHeight="1" x14ac:dyDescent="0.3">
      <c r="A4" s="19" t="s">
        <v>1</v>
      </c>
      <c r="B4" s="20" t="s">
        <v>5</v>
      </c>
      <c r="C4" s="21" t="s">
        <v>7</v>
      </c>
      <c r="D4" s="22" t="s">
        <v>0</v>
      </c>
      <c r="E4" s="21" t="s">
        <v>6</v>
      </c>
      <c r="F4" s="51" t="s">
        <v>50</v>
      </c>
      <c r="G4" s="21" t="s">
        <v>51</v>
      </c>
      <c r="H4" s="51" t="s">
        <v>68</v>
      </c>
      <c r="I4" s="51" t="s">
        <v>69</v>
      </c>
      <c r="J4" s="21" t="s">
        <v>8</v>
      </c>
      <c r="K4" s="21" t="s">
        <v>15</v>
      </c>
      <c r="L4" s="21" t="s">
        <v>9</v>
      </c>
      <c r="M4" s="21" t="s">
        <v>10</v>
      </c>
    </row>
    <row r="5" spans="1:13" ht="312" customHeight="1" x14ac:dyDescent="0.25">
      <c r="A5" s="1">
        <v>1</v>
      </c>
      <c r="B5" s="11" t="s">
        <v>39</v>
      </c>
      <c r="C5" s="6" t="s">
        <v>54</v>
      </c>
      <c r="D5" s="12" t="s">
        <v>13</v>
      </c>
      <c r="E5" s="4">
        <f>1*82</f>
        <v>82</v>
      </c>
      <c r="F5" s="26">
        <v>0</v>
      </c>
      <c r="G5" s="5">
        <f>SUM(E5*F5)</f>
        <v>0</v>
      </c>
      <c r="H5" s="52"/>
      <c r="I5" s="52"/>
      <c r="J5" s="6" t="s">
        <v>16</v>
      </c>
      <c r="K5" s="6" t="s">
        <v>38</v>
      </c>
      <c r="L5" s="6" t="s">
        <v>40</v>
      </c>
      <c r="M5" s="7"/>
    </row>
    <row r="6" spans="1:13" ht="163.15" customHeight="1" x14ac:dyDescent="0.25">
      <c r="A6" s="1">
        <v>2</v>
      </c>
      <c r="B6" s="11" t="s">
        <v>17</v>
      </c>
      <c r="C6" s="6" t="s">
        <v>41</v>
      </c>
      <c r="D6" s="13" t="s">
        <v>2</v>
      </c>
      <c r="E6" s="4">
        <f>33*82</f>
        <v>2706</v>
      </c>
      <c r="F6" s="37">
        <v>0</v>
      </c>
      <c r="G6" s="5">
        <f>SUM(E6*F6)</f>
        <v>0</v>
      </c>
      <c r="H6" s="52"/>
      <c r="I6" s="52"/>
      <c r="J6" s="6" t="s">
        <v>16</v>
      </c>
      <c r="K6" s="6" t="s">
        <v>38</v>
      </c>
      <c r="L6" s="6" t="s">
        <v>40</v>
      </c>
      <c r="M6" s="7"/>
    </row>
    <row r="7" spans="1:13" ht="138" customHeight="1" x14ac:dyDescent="0.25">
      <c r="A7" s="1">
        <v>3</v>
      </c>
      <c r="B7" s="11" t="s">
        <v>18</v>
      </c>
      <c r="C7" s="6" t="s">
        <v>19</v>
      </c>
      <c r="D7" s="13" t="s">
        <v>2</v>
      </c>
      <c r="E7" s="4">
        <f>5*82</f>
        <v>410</v>
      </c>
      <c r="F7" s="37">
        <v>0</v>
      </c>
      <c r="G7" s="5">
        <f t="shared" ref="G7:G24" si="0">SUM(E7*F7)</f>
        <v>0</v>
      </c>
      <c r="H7" s="52"/>
      <c r="I7" s="52"/>
      <c r="J7" s="6" t="s">
        <v>16</v>
      </c>
      <c r="K7" s="6" t="s">
        <v>38</v>
      </c>
      <c r="L7" s="6" t="s">
        <v>40</v>
      </c>
      <c r="M7" s="7"/>
    </row>
    <row r="8" spans="1:13" ht="117.65" customHeight="1" x14ac:dyDescent="0.25">
      <c r="A8" s="1">
        <v>4</v>
      </c>
      <c r="B8" s="32" t="s">
        <v>20</v>
      </c>
      <c r="C8" s="6" t="s">
        <v>42</v>
      </c>
      <c r="D8" s="13" t="s">
        <v>2</v>
      </c>
      <c r="E8" s="4">
        <f>5*82</f>
        <v>410</v>
      </c>
      <c r="F8" s="37">
        <v>0</v>
      </c>
      <c r="G8" s="5">
        <f t="shared" si="0"/>
        <v>0</v>
      </c>
      <c r="H8" s="52"/>
      <c r="I8" s="52"/>
      <c r="J8" s="6" t="s">
        <v>16</v>
      </c>
      <c r="K8" s="6" t="s">
        <v>38</v>
      </c>
      <c r="L8" s="6" t="s">
        <v>40</v>
      </c>
      <c r="M8" s="2"/>
    </row>
    <row r="9" spans="1:13" ht="130.15" customHeight="1" x14ac:dyDescent="0.25">
      <c r="A9" s="1">
        <v>5</v>
      </c>
      <c r="B9" s="32" t="s">
        <v>21</v>
      </c>
      <c r="C9" s="6" t="s">
        <v>22</v>
      </c>
      <c r="D9" s="13" t="s">
        <v>2</v>
      </c>
      <c r="E9" s="4">
        <f>3*82</f>
        <v>246</v>
      </c>
      <c r="F9" s="37">
        <v>0</v>
      </c>
      <c r="G9" s="5">
        <f t="shared" si="0"/>
        <v>0</v>
      </c>
      <c r="H9" s="52"/>
      <c r="I9" s="52"/>
      <c r="J9" s="6" t="s">
        <v>16</v>
      </c>
      <c r="K9" s="6" t="s">
        <v>38</v>
      </c>
      <c r="L9" s="6" t="s">
        <v>40</v>
      </c>
      <c r="M9" s="2"/>
    </row>
    <row r="10" spans="1:13" ht="99.65" customHeight="1" x14ac:dyDescent="0.25">
      <c r="A10" s="1">
        <v>6</v>
      </c>
      <c r="B10" s="11" t="s">
        <v>43</v>
      </c>
      <c r="C10" s="6" t="s">
        <v>23</v>
      </c>
      <c r="D10" s="12" t="s">
        <v>11</v>
      </c>
      <c r="E10" s="4">
        <f>2*82</f>
        <v>164</v>
      </c>
      <c r="F10" s="26">
        <v>0</v>
      </c>
      <c r="G10" s="5">
        <f t="shared" si="0"/>
        <v>0</v>
      </c>
      <c r="H10" s="52"/>
      <c r="I10" s="52"/>
      <c r="J10" s="6" t="s">
        <v>16</v>
      </c>
      <c r="K10" s="6" t="s">
        <v>38</v>
      </c>
      <c r="L10" s="6" t="s">
        <v>40</v>
      </c>
      <c r="M10" s="7"/>
    </row>
    <row r="11" spans="1:13" ht="221.5" customHeight="1" x14ac:dyDescent="0.25">
      <c r="A11" s="1">
        <v>7</v>
      </c>
      <c r="B11" s="11" t="s">
        <v>24</v>
      </c>
      <c r="C11" s="6" t="s">
        <v>25</v>
      </c>
      <c r="D11" s="12" t="s">
        <v>3</v>
      </c>
      <c r="E11" s="4">
        <f>6*82</f>
        <v>492</v>
      </c>
      <c r="F11" s="26">
        <v>0</v>
      </c>
      <c r="G11" s="5">
        <f t="shared" si="0"/>
        <v>0</v>
      </c>
      <c r="H11" s="52"/>
      <c r="I11" s="52"/>
      <c r="J11" s="6" t="s">
        <v>16</v>
      </c>
      <c r="K11" s="6" t="s">
        <v>38</v>
      </c>
      <c r="L11" s="6" t="s">
        <v>40</v>
      </c>
      <c r="M11" s="7"/>
    </row>
    <row r="12" spans="1:13" ht="107" customHeight="1" x14ac:dyDescent="0.25">
      <c r="A12" s="1">
        <v>8</v>
      </c>
      <c r="B12" s="11" t="s">
        <v>26</v>
      </c>
      <c r="C12" s="6" t="s">
        <v>55</v>
      </c>
      <c r="D12" s="12" t="s">
        <v>4</v>
      </c>
      <c r="E12" s="4">
        <f>1*82</f>
        <v>82</v>
      </c>
      <c r="F12" s="38">
        <v>0</v>
      </c>
      <c r="G12" s="5">
        <f t="shared" si="0"/>
        <v>0</v>
      </c>
      <c r="H12" s="52"/>
      <c r="I12" s="52"/>
      <c r="J12" s="6" t="s">
        <v>16</v>
      </c>
      <c r="K12" s="6" t="s">
        <v>38</v>
      </c>
      <c r="L12" s="6" t="s">
        <v>40</v>
      </c>
      <c r="M12" s="28"/>
    </row>
    <row r="13" spans="1:13" ht="99.65" customHeight="1" x14ac:dyDescent="0.25">
      <c r="A13" s="1">
        <v>9</v>
      </c>
      <c r="B13" s="11" t="s">
        <v>28</v>
      </c>
      <c r="C13" s="6" t="s">
        <v>56</v>
      </c>
      <c r="D13" s="12" t="s">
        <v>45</v>
      </c>
      <c r="E13" s="4">
        <f>1*82</f>
        <v>82</v>
      </c>
      <c r="F13" s="38">
        <v>0</v>
      </c>
      <c r="G13" s="5">
        <f t="shared" si="0"/>
        <v>0</v>
      </c>
      <c r="H13" s="52"/>
      <c r="I13" s="52"/>
      <c r="J13" s="6" t="s">
        <v>16</v>
      </c>
      <c r="K13" s="6" t="s">
        <v>38</v>
      </c>
      <c r="L13" s="6" t="s">
        <v>40</v>
      </c>
      <c r="M13" s="28"/>
    </row>
    <row r="14" spans="1:13" ht="103.15" customHeight="1" x14ac:dyDescent="0.25">
      <c r="A14" s="1">
        <v>10</v>
      </c>
      <c r="B14" s="11" t="s">
        <v>29</v>
      </c>
      <c r="C14" s="6" t="s">
        <v>57</v>
      </c>
      <c r="D14" s="14" t="s">
        <v>14</v>
      </c>
      <c r="E14" s="4">
        <f>1*82</f>
        <v>82</v>
      </c>
      <c r="F14" s="27">
        <v>0</v>
      </c>
      <c r="G14" s="5">
        <f t="shared" si="0"/>
        <v>0</v>
      </c>
      <c r="H14" s="52"/>
      <c r="I14" s="52"/>
      <c r="J14" s="6" t="s">
        <v>16</v>
      </c>
      <c r="K14" s="6" t="s">
        <v>38</v>
      </c>
      <c r="L14" s="6" t="s">
        <v>40</v>
      </c>
      <c r="M14" s="28"/>
    </row>
    <row r="15" spans="1:13" ht="115.15" customHeight="1" x14ac:dyDescent="0.25">
      <c r="A15" s="1">
        <v>11</v>
      </c>
      <c r="B15" s="11" t="s">
        <v>30</v>
      </c>
      <c r="C15" s="6" t="s">
        <v>58</v>
      </c>
      <c r="D15" s="12" t="s">
        <v>11</v>
      </c>
      <c r="E15" s="4">
        <f>1*82</f>
        <v>82</v>
      </c>
      <c r="F15" s="26">
        <v>0</v>
      </c>
      <c r="G15" s="5">
        <f t="shared" si="0"/>
        <v>0</v>
      </c>
      <c r="H15" s="52"/>
      <c r="I15" s="52"/>
      <c r="J15" s="6" t="s">
        <v>16</v>
      </c>
      <c r="K15" s="6" t="s">
        <v>38</v>
      </c>
      <c r="L15" s="6" t="s">
        <v>40</v>
      </c>
      <c r="M15" s="28"/>
    </row>
    <row r="16" spans="1:13" ht="110.5" customHeight="1" x14ac:dyDescent="0.25">
      <c r="A16" s="1">
        <v>12</v>
      </c>
      <c r="B16" s="11" t="s">
        <v>44</v>
      </c>
      <c r="C16" s="6" t="s">
        <v>59</v>
      </c>
      <c r="D16" s="15" t="s">
        <v>13</v>
      </c>
      <c r="E16" s="4">
        <f>1*82</f>
        <v>82</v>
      </c>
      <c r="F16" s="27">
        <v>0</v>
      </c>
      <c r="G16" s="5">
        <f t="shared" si="0"/>
        <v>0</v>
      </c>
      <c r="H16" s="52"/>
      <c r="I16" s="52"/>
      <c r="J16" s="6" t="s">
        <v>16</v>
      </c>
      <c r="K16" s="6" t="s">
        <v>38</v>
      </c>
      <c r="L16" s="6" t="s">
        <v>40</v>
      </c>
      <c r="M16" s="28"/>
    </row>
    <row r="17" spans="1:997" s="10" customFormat="1" ht="139.9" customHeight="1" x14ac:dyDescent="0.25">
      <c r="A17" s="1">
        <v>13</v>
      </c>
      <c r="B17" s="11" t="s">
        <v>48</v>
      </c>
      <c r="C17" s="5" t="s">
        <v>27</v>
      </c>
      <c r="D17" s="16" t="s">
        <v>31</v>
      </c>
      <c r="E17" s="4">
        <f>10*82</f>
        <v>820</v>
      </c>
      <c r="F17" s="39">
        <v>0</v>
      </c>
      <c r="G17" s="5">
        <f t="shared" si="0"/>
        <v>0</v>
      </c>
      <c r="H17" s="52"/>
      <c r="I17" s="52"/>
      <c r="J17" s="6" t="s">
        <v>16</v>
      </c>
      <c r="K17" s="6" t="s">
        <v>38</v>
      </c>
      <c r="L17" s="6" t="s">
        <v>40</v>
      </c>
      <c r="M17" s="28"/>
      <c r="N17" s="8"/>
      <c r="O17" s="8"/>
      <c r="P17" s="8"/>
      <c r="Q17" s="8"/>
      <c r="R17" s="8"/>
      <c r="S17" s="8"/>
      <c r="T17" s="8"/>
      <c r="U17" s="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c r="IV17" s="18"/>
      <c r="IW17" s="18"/>
      <c r="IX17" s="18"/>
      <c r="IY17" s="18"/>
      <c r="IZ17" s="18"/>
      <c r="JA17" s="18"/>
      <c r="JB17" s="18"/>
      <c r="JC17" s="18"/>
      <c r="JD17" s="18"/>
      <c r="JE17" s="18"/>
      <c r="JF17" s="18"/>
      <c r="JG17" s="18"/>
      <c r="JH17" s="18"/>
      <c r="JI17" s="18"/>
      <c r="JJ17" s="18"/>
      <c r="JK17" s="18"/>
      <c r="JL17" s="18"/>
      <c r="JM17" s="18"/>
      <c r="JN17" s="18"/>
      <c r="JO17" s="18"/>
      <c r="JP17" s="18"/>
      <c r="JQ17" s="18"/>
      <c r="JR17" s="18"/>
      <c r="JS17" s="18"/>
      <c r="JT17" s="18"/>
      <c r="JU17" s="18"/>
      <c r="JV17" s="18"/>
      <c r="JW17" s="18"/>
      <c r="JX17" s="18"/>
      <c r="JY17" s="18"/>
      <c r="JZ17" s="18"/>
      <c r="KA17" s="18"/>
      <c r="KB17" s="18"/>
      <c r="KC17" s="18"/>
      <c r="KD17" s="18"/>
      <c r="KE17" s="18"/>
      <c r="KF17" s="18"/>
      <c r="KG17" s="18"/>
      <c r="KH17" s="18"/>
      <c r="KI17" s="18"/>
      <c r="KJ17" s="18"/>
      <c r="KK17" s="18"/>
      <c r="KL17" s="18"/>
      <c r="KM17" s="18"/>
      <c r="KN17" s="18"/>
      <c r="KO17" s="18"/>
      <c r="KP17" s="18"/>
      <c r="KQ17" s="18"/>
      <c r="KR17" s="18"/>
      <c r="KS17" s="18"/>
      <c r="KT17" s="18"/>
      <c r="KU17" s="18"/>
      <c r="KV17" s="18"/>
      <c r="KW17" s="18"/>
      <c r="KX17" s="18"/>
      <c r="KY17" s="18"/>
      <c r="KZ17" s="18"/>
      <c r="LA17" s="18"/>
      <c r="LB17" s="18"/>
      <c r="LC17" s="18"/>
      <c r="LD17" s="18"/>
      <c r="LE17" s="18"/>
      <c r="LF17" s="18"/>
      <c r="LG17" s="18"/>
      <c r="LH17" s="18"/>
      <c r="LI17" s="18"/>
      <c r="LJ17" s="18"/>
      <c r="LK17" s="18"/>
      <c r="LL17" s="18"/>
      <c r="LM17" s="18"/>
      <c r="LN17" s="18"/>
      <c r="LO17" s="18"/>
      <c r="LP17" s="18"/>
      <c r="LQ17" s="18"/>
      <c r="LR17" s="18"/>
      <c r="LS17" s="18"/>
      <c r="LT17" s="18"/>
      <c r="LU17" s="18"/>
      <c r="LV17" s="18"/>
      <c r="LW17" s="18"/>
      <c r="LX17" s="18"/>
      <c r="LY17" s="18"/>
      <c r="LZ17" s="18"/>
      <c r="MA17" s="18"/>
      <c r="MB17" s="18"/>
      <c r="MC17" s="18"/>
      <c r="MD17" s="18"/>
      <c r="ME17" s="18"/>
      <c r="MF17" s="18"/>
      <c r="MG17" s="18"/>
      <c r="MH17" s="18"/>
      <c r="MI17" s="18"/>
      <c r="MJ17" s="18"/>
      <c r="MK17" s="18"/>
      <c r="ML17" s="18"/>
      <c r="MM17" s="18"/>
      <c r="MN17" s="18"/>
      <c r="MO17" s="18"/>
      <c r="MP17" s="18"/>
      <c r="MQ17" s="18"/>
      <c r="MR17" s="18"/>
      <c r="MS17" s="18"/>
      <c r="MT17" s="18"/>
      <c r="MU17" s="18"/>
      <c r="MV17" s="18"/>
      <c r="MW17" s="18"/>
      <c r="MX17" s="18"/>
      <c r="MY17" s="18"/>
      <c r="MZ17" s="18"/>
      <c r="NA17" s="18"/>
      <c r="NB17" s="18"/>
      <c r="NC17" s="18"/>
      <c r="ND17" s="18"/>
      <c r="NE17" s="18"/>
      <c r="NF17" s="18"/>
      <c r="NG17" s="18"/>
      <c r="NH17" s="18"/>
      <c r="NI17" s="18"/>
      <c r="NJ17" s="18"/>
      <c r="NK17" s="18"/>
      <c r="NL17" s="18"/>
      <c r="NM17" s="18"/>
      <c r="NN17" s="18"/>
      <c r="NO17" s="18"/>
      <c r="NP17" s="18"/>
      <c r="NQ17" s="18"/>
      <c r="NR17" s="18"/>
      <c r="NS17" s="18"/>
      <c r="NT17" s="18"/>
      <c r="NU17" s="18"/>
      <c r="NV17" s="18"/>
      <c r="NW17" s="18"/>
      <c r="NX17" s="18"/>
      <c r="NY17" s="18"/>
      <c r="NZ17" s="18"/>
      <c r="OA17" s="18"/>
      <c r="OB17" s="18"/>
      <c r="OC17" s="18"/>
      <c r="OD17" s="18"/>
      <c r="OE17" s="18"/>
      <c r="OF17" s="18"/>
      <c r="OG17" s="18"/>
      <c r="OH17" s="18"/>
      <c r="OI17" s="18"/>
      <c r="OJ17" s="18"/>
      <c r="OK17" s="18"/>
      <c r="OL17" s="18"/>
      <c r="OM17" s="18"/>
      <c r="ON17" s="18"/>
      <c r="OO17" s="18"/>
      <c r="OP17" s="18"/>
      <c r="OQ17" s="18"/>
      <c r="OR17" s="18"/>
      <c r="OS17" s="18"/>
      <c r="OT17" s="18"/>
      <c r="OU17" s="18"/>
      <c r="OV17" s="18"/>
      <c r="OW17" s="18"/>
      <c r="OX17" s="18"/>
      <c r="OY17" s="18"/>
      <c r="OZ17" s="18"/>
      <c r="PA17" s="18"/>
      <c r="PB17" s="18"/>
      <c r="PC17" s="18"/>
      <c r="PD17" s="18"/>
      <c r="PE17" s="18"/>
      <c r="PF17" s="18"/>
      <c r="PG17" s="18"/>
      <c r="PH17" s="18"/>
      <c r="PI17" s="18"/>
      <c r="PJ17" s="18"/>
      <c r="PK17" s="18"/>
      <c r="PL17" s="18"/>
      <c r="PM17" s="18"/>
      <c r="PN17" s="18"/>
      <c r="PO17" s="18"/>
      <c r="PP17" s="18"/>
      <c r="PQ17" s="18"/>
      <c r="PR17" s="18"/>
      <c r="PS17" s="18"/>
      <c r="PT17" s="18"/>
      <c r="PU17" s="18"/>
      <c r="PV17" s="18"/>
      <c r="PW17" s="18"/>
      <c r="PX17" s="18"/>
      <c r="PY17" s="18"/>
      <c r="PZ17" s="18"/>
      <c r="QA17" s="18"/>
      <c r="QB17" s="18"/>
      <c r="QC17" s="18"/>
      <c r="QD17" s="18"/>
      <c r="QE17" s="18"/>
      <c r="QF17" s="18"/>
      <c r="QG17" s="18"/>
      <c r="QH17" s="18"/>
      <c r="QI17" s="18"/>
      <c r="QJ17" s="18"/>
      <c r="QK17" s="18"/>
      <c r="QL17" s="18"/>
      <c r="QM17" s="18"/>
      <c r="QN17" s="18"/>
      <c r="QO17" s="18"/>
      <c r="QP17" s="18"/>
      <c r="QQ17" s="18"/>
      <c r="QR17" s="18"/>
      <c r="QS17" s="18"/>
      <c r="QT17" s="18"/>
      <c r="QU17" s="18"/>
      <c r="QV17" s="18"/>
      <c r="QW17" s="18"/>
      <c r="QX17" s="18"/>
      <c r="QY17" s="18"/>
      <c r="QZ17" s="18"/>
      <c r="RA17" s="18"/>
      <c r="RB17" s="18"/>
      <c r="RC17" s="18"/>
      <c r="RD17" s="18"/>
      <c r="RE17" s="18"/>
      <c r="RF17" s="18"/>
      <c r="RG17" s="18"/>
      <c r="RH17" s="18"/>
      <c r="RI17" s="18"/>
      <c r="RJ17" s="18"/>
      <c r="RK17" s="18"/>
      <c r="RL17" s="18"/>
      <c r="RM17" s="18"/>
      <c r="RN17" s="18"/>
      <c r="RO17" s="18"/>
      <c r="RP17" s="18"/>
      <c r="RQ17" s="18"/>
      <c r="RR17" s="18"/>
      <c r="RS17" s="18"/>
      <c r="RT17" s="18"/>
      <c r="RU17" s="18"/>
      <c r="RV17" s="18"/>
      <c r="RW17" s="18"/>
      <c r="RX17" s="18"/>
      <c r="RY17" s="18"/>
      <c r="RZ17" s="18"/>
      <c r="SA17" s="18"/>
      <c r="SB17" s="18"/>
      <c r="SC17" s="18"/>
      <c r="SD17" s="18"/>
      <c r="SE17" s="18"/>
      <c r="SF17" s="18"/>
      <c r="SG17" s="18"/>
      <c r="SH17" s="18"/>
      <c r="SI17" s="18"/>
      <c r="SJ17" s="18"/>
      <c r="SK17" s="18"/>
      <c r="SL17" s="18"/>
      <c r="SM17" s="18"/>
      <c r="SN17" s="18"/>
      <c r="SO17" s="18"/>
      <c r="SP17" s="18"/>
      <c r="SQ17" s="18"/>
      <c r="SR17" s="18"/>
      <c r="SS17" s="18"/>
      <c r="ST17" s="18"/>
      <c r="SU17" s="18"/>
      <c r="SV17" s="18"/>
      <c r="SW17" s="18"/>
      <c r="SX17" s="18"/>
      <c r="SY17" s="18"/>
      <c r="SZ17" s="18"/>
      <c r="TA17" s="18"/>
      <c r="TB17" s="18"/>
      <c r="TC17" s="18"/>
      <c r="TD17" s="18"/>
      <c r="TE17" s="18"/>
      <c r="TF17" s="18"/>
      <c r="TG17" s="18"/>
      <c r="TH17" s="18"/>
      <c r="TI17" s="18"/>
      <c r="TJ17" s="18"/>
      <c r="TK17" s="18"/>
      <c r="TL17" s="18"/>
      <c r="TM17" s="18"/>
      <c r="TN17" s="18"/>
      <c r="TO17" s="18"/>
      <c r="TP17" s="18"/>
      <c r="TQ17" s="18"/>
      <c r="TR17" s="18"/>
      <c r="TS17" s="18"/>
      <c r="TT17" s="18"/>
      <c r="TU17" s="18"/>
      <c r="TV17" s="18"/>
      <c r="TW17" s="18"/>
      <c r="TX17" s="18"/>
      <c r="TY17" s="18"/>
      <c r="TZ17" s="18"/>
      <c r="UA17" s="18"/>
      <c r="UB17" s="18"/>
      <c r="UC17" s="18"/>
      <c r="UD17" s="18"/>
      <c r="UE17" s="18"/>
      <c r="UF17" s="18"/>
      <c r="UG17" s="18"/>
      <c r="UH17" s="18"/>
      <c r="UI17" s="18"/>
      <c r="UJ17" s="18"/>
      <c r="UK17" s="18"/>
      <c r="UL17" s="18"/>
      <c r="UM17" s="18"/>
      <c r="UN17" s="18"/>
      <c r="UO17" s="18"/>
      <c r="UP17" s="18"/>
      <c r="UQ17" s="18"/>
      <c r="UR17" s="18"/>
      <c r="US17" s="18"/>
      <c r="UT17" s="18"/>
      <c r="UU17" s="18"/>
      <c r="UV17" s="18"/>
      <c r="UW17" s="18"/>
      <c r="UX17" s="18"/>
      <c r="UY17" s="18"/>
      <c r="UZ17" s="18"/>
      <c r="VA17" s="18"/>
      <c r="VB17" s="18"/>
      <c r="VC17" s="18"/>
      <c r="VD17" s="18"/>
      <c r="VE17" s="18"/>
      <c r="VF17" s="18"/>
      <c r="VG17" s="18"/>
      <c r="VH17" s="18"/>
      <c r="VI17" s="18"/>
      <c r="VJ17" s="18"/>
      <c r="VK17" s="18"/>
      <c r="VL17" s="18"/>
      <c r="VM17" s="18"/>
      <c r="VN17" s="18"/>
      <c r="VO17" s="18"/>
      <c r="VP17" s="18"/>
      <c r="VQ17" s="18"/>
      <c r="VR17" s="18"/>
      <c r="VS17" s="18"/>
      <c r="VT17" s="18"/>
      <c r="VU17" s="18"/>
      <c r="VV17" s="18"/>
      <c r="VW17" s="18"/>
      <c r="VX17" s="18"/>
      <c r="VY17" s="18"/>
      <c r="VZ17" s="18"/>
      <c r="WA17" s="18"/>
      <c r="WB17" s="18"/>
      <c r="WC17" s="18"/>
      <c r="WD17" s="18"/>
      <c r="WE17" s="18"/>
      <c r="WF17" s="18"/>
      <c r="WG17" s="18"/>
      <c r="WH17" s="18"/>
      <c r="WI17" s="18"/>
      <c r="WJ17" s="18"/>
      <c r="WK17" s="18"/>
      <c r="WL17" s="18"/>
      <c r="WM17" s="18"/>
      <c r="WN17" s="18"/>
      <c r="WO17" s="18"/>
      <c r="WP17" s="18"/>
      <c r="WQ17" s="18"/>
      <c r="WR17" s="18"/>
      <c r="WS17" s="18"/>
      <c r="WT17" s="18"/>
      <c r="WU17" s="18"/>
      <c r="WV17" s="18"/>
      <c r="WW17" s="18"/>
      <c r="WX17" s="18"/>
      <c r="WY17" s="18"/>
      <c r="WZ17" s="18"/>
      <c r="XA17" s="18"/>
      <c r="XB17" s="18"/>
      <c r="XC17" s="18"/>
      <c r="XD17" s="18"/>
      <c r="XE17" s="18"/>
      <c r="XF17" s="18"/>
      <c r="XG17" s="18"/>
      <c r="XH17" s="18"/>
      <c r="XI17" s="18"/>
      <c r="XJ17" s="18"/>
      <c r="XK17" s="18"/>
      <c r="XL17" s="18"/>
      <c r="XM17" s="18"/>
      <c r="XN17" s="18"/>
      <c r="XO17" s="18"/>
      <c r="XP17" s="18"/>
      <c r="XQ17" s="18"/>
      <c r="XR17" s="18"/>
      <c r="XS17" s="18"/>
      <c r="XT17" s="18"/>
      <c r="XU17" s="18"/>
      <c r="XV17" s="18"/>
      <c r="XW17" s="18"/>
      <c r="XX17" s="18"/>
      <c r="XY17" s="18"/>
      <c r="XZ17" s="18"/>
      <c r="YA17" s="18"/>
      <c r="YB17" s="18"/>
      <c r="YC17" s="18"/>
      <c r="YD17" s="18"/>
      <c r="YE17" s="18"/>
      <c r="YF17" s="18"/>
      <c r="YG17" s="18"/>
      <c r="YH17" s="18"/>
      <c r="YI17" s="18"/>
      <c r="YJ17" s="18"/>
      <c r="YK17" s="18"/>
      <c r="YL17" s="18"/>
      <c r="YM17" s="18"/>
      <c r="YN17" s="18"/>
      <c r="YO17" s="18"/>
      <c r="YP17" s="18"/>
      <c r="YQ17" s="18"/>
      <c r="YR17" s="18"/>
      <c r="YS17" s="18"/>
      <c r="YT17" s="18"/>
      <c r="YU17" s="18"/>
      <c r="YV17" s="18"/>
      <c r="YW17" s="18"/>
      <c r="YX17" s="18"/>
      <c r="YY17" s="18"/>
      <c r="YZ17" s="18"/>
      <c r="ZA17" s="18"/>
      <c r="ZB17" s="18"/>
      <c r="ZC17" s="18"/>
      <c r="ZD17" s="18"/>
      <c r="ZE17" s="18"/>
      <c r="ZF17" s="18"/>
      <c r="ZG17" s="18"/>
      <c r="ZH17" s="18"/>
      <c r="ZI17" s="18"/>
      <c r="ZJ17" s="18"/>
      <c r="ZK17" s="18"/>
      <c r="ZL17" s="18"/>
      <c r="ZM17" s="18"/>
      <c r="ZN17" s="18"/>
      <c r="ZO17" s="18"/>
      <c r="ZP17" s="18"/>
      <c r="ZQ17" s="18"/>
      <c r="ZR17" s="18"/>
      <c r="ZS17" s="18"/>
      <c r="ZT17" s="18"/>
      <c r="ZU17" s="18"/>
      <c r="ZV17" s="18"/>
      <c r="ZW17" s="18"/>
      <c r="ZX17" s="18"/>
      <c r="ZY17" s="18"/>
      <c r="ZZ17" s="18"/>
      <c r="AAA17" s="18"/>
      <c r="AAB17" s="18"/>
      <c r="AAC17" s="18"/>
      <c r="AAD17" s="18"/>
      <c r="AAE17" s="18"/>
      <c r="AAF17" s="18"/>
      <c r="AAG17" s="18"/>
      <c r="AAH17" s="18"/>
      <c r="AAI17" s="18"/>
      <c r="AAJ17" s="18"/>
      <c r="AAK17" s="18"/>
      <c r="AAL17" s="18"/>
      <c r="AAM17" s="18"/>
      <c r="AAN17" s="18"/>
      <c r="AAO17" s="18"/>
      <c r="AAP17" s="18"/>
      <c r="AAQ17" s="18"/>
      <c r="AAR17" s="18"/>
      <c r="AAS17" s="18"/>
      <c r="AAT17" s="18"/>
      <c r="AAU17" s="18"/>
      <c r="AAV17" s="18"/>
      <c r="AAW17" s="18"/>
      <c r="AAX17" s="18"/>
      <c r="AAY17" s="18"/>
      <c r="AAZ17" s="18"/>
      <c r="ABA17" s="18"/>
      <c r="ABB17" s="18"/>
      <c r="ABC17" s="18"/>
      <c r="ABD17" s="18"/>
      <c r="ABE17" s="18"/>
      <c r="ABF17" s="18"/>
      <c r="ABG17" s="18"/>
      <c r="ABH17" s="18"/>
      <c r="ABI17" s="18"/>
      <c r="ABJ17" s="18"/>
      <c r="ABK17" s="18"/>
      <c r="ABL17" s="18"/>
      <c r="ABM17" s="18"/>
      <c r="ABN17" s="18"/>
      <c r="ABO17" s="18"/>
      <c r="ABP17" s="18"/>
      <c r="ABQ17" s="18"/>
      <c r="ABR17" s="18"/>
      <c r="ABS17" s="18"/>
      <c r="ABT17" s="18"/>
      <c r="ABU17" s="18"/>
      <c r="ABV17" s="18"/>
      <c r="ABW17" s="18"/>
      <c r="ABX17" s="18"/>
      <c r="ABY17" s="18"/>
      <c r="ABZ17" s="18"/>
      <c r="ACA17" s="18"/>
      <c r="ACB17" s="18"/>
      <c r="ACC17" s="18"/>
      <c r="ACD17" s="18"/>
      <c r="ACE17" s="18"/>
      <c r="ACF17" s="18"/>
      <c r="ACG17" s="18"/>
      <c r="ACH17" s="18"/>
      <c r="ACI17" s="18"/>
      <c r="ACJ17" s="18"/>
      <c r="ACK17" s="18"/>
      <c r="ACL17" s="18"/>
      <c r="ACM17" s="18"/>
      <c r="ACN17" s="18"/>
      <c r="ACO17" s="18"/>
      <c r="ACP17" s="18"/>
      <c r="ACQ17" s="18"/>
      <c r="ACR17" s="18"/>
      <c r="ACS17" s="18"/>
      <c r="ACT17" s="18"/>
      <c r="ACU17" s="18"/>
      <c r="ACV17" s="18"/>
      <c r="ACW17" s="18"/>
      <c r="ACX17" s="18"/>
      <c r="ACY17" s="18"/>
      <c r="ACZ17" s="18"/>
      <c r="ADA17" s="18"/>
      <c r="ADB17" s="18"/>
      <c r="ADC17" s="18"/>
      <c r="ADD17" s="18"/>
      <c r="ADE17" s="18"/>
      <c r="ADF17" s="18"/>
      <c r="ADG17" s="18"/>
      <c r="ADH17" s="18"/>
      <c r="ADI17" s="18"/>
      <c r="ADJ17" s="18"/>
      <c r="ADK17" s="18"/>
      <c r="ADL17" s="18"/>
      <c r="ADM17" s="18"/>
      <c r="ADN17" s="18"/>
      <c r="ADO17" s="18"/>
      <c r="ADP17" s="18"/>
      <c r="ADQ17" s="18"/>
      <c r="ADR17" s="18"/>
      <c r="ADS17" s="18"/>
      <c r="ADT17" s="18"/>
      <c r="ADU17" s="18"/>
      <c r="ADV17" s="18"/>
      <c r="ADW17" s="18"/>
      <c r="ADX17" s="18"/>
      <c r="ADY17" s="18"/>
      <c r="ADZ17" s="18"/>
      <c r="AEA17" s="18"/>
      <c r="AEB17" s="18"/>
      <c r="AEC17" s="18"/>
      <c r="AED17" s="18"/>
      <c r="AEE17" s="18"/>
      <c r="AEF17" s="18"/>
      <c r="AEG17" s="18"/>
      <c r="AEH17" s="18"/>
      <c r="AEI17" s="18"/>
      <c r="AEJ17" s="18"/>
      <c r="AEK17" s="18"/>
      <c r="AEL17" s="18"/>
      <c r="AEM17" s="18"/>
      <c r="AEN17" s="18"/>
      <c r="AEO17" s="18"/>
      <c r="AEP17" s="18"/>
      <c r="AEQ17" s="18"/>
      <c r="AER17" s="18"/>
      <c r="AES17" s="18"/>
      <c r="AET17" s="18"/>
      <c r="AEU17" s="18"/>
      <c r="AEV17" s="18"/>
      <c r="AEW17" s="18"/>
      <c r="AEX17" s="18"/>
      <c r="AEY17" s="18"/>
      <c r="AEZ17" s="18"/>
      <c r="AFA17" s="18"/>
      <c r="AFB17" s="18"/>
      <c r="AFC17" s="18"/>
      <c r="AFD17" s="18"/>
      <c r="AFE17" s="18"/>
      <c r="AFF17" s="18"/>
      <c r="AFG17" s="18"/>
      <c r="AFH17" s="18"/>
      <c r="AFI17" s="18"/>
      <c r="AFJ17" s="18"/>
      <c r="AFK17" s="18"/>
      <c r="AFL17" s="18"/>
      <c r="AFM17" s="18"/>
      <c r="AFN17" s="18"/>
      <c r="AFO17" s="18"/>
      <c r="AFP17" s="18"/>
      <c r="AFQ17" s="18"/>
      <c r="AFR17" s="18"/>
      <c r="AFS17" s="18"/>
      <c r="AFT17" s="18"/>
      <c r="AFU17" s="18"/>
      <c r="AFV17" s="18"/>
      <c r="AFW17" s="18"/>
      <c r="AFX17" s="18"/>
      <c r="AFY17" s="18"/>
      <c r="AFZ17" s="18"/>
      <c r="AGA17" s="18"/>
      <c r="AGB17" s="18"/>
      <c r="AGC17" s="18"/>
      <c r="AGD17" s="18"/>
      <c r="AGE17" s="18"/>
      <c r="AGF17" s="18"/>
      <c r="AGG17" s="18"/>
      <c r="AGH17" s="18"/>
      <c r="AGI17" s="18"/>
      <c r="AGJ17" s="18"/>
      <c r="AGK17" s="18"/>
      <c r="AGL17" s="18"/>
      <c r="AGM17" s="18"/>
      <c r="AGN17" s="18"/>
      <c r="AGO17" s="18"/>
      <c r="AGP17" s="18"/>
      <c r="AGQ17" s="18"/>
      <c r="AGR17" s="18"/>
      <c r="AGS17" s="18"/>
      <c r="AGT17" s="18"/>
      <c r="AGU17" s="18"/>
      <c r="AGV17" s="18"/>
      <c r="AGW17" s="18"/>
      <c r="AGX17" s="18"/>
      <c r="AGY17" s="18"/>
      <c r="AGZ17" s="18"/>
      <c r="AHA17" s="18"/>
      <c r="AHB17" s="18"/>
      <c r="AHC17" s="18"/>
      <c r="AHD17" s="18"/>
      <c r="AHE17" s="18"/>
      <c r="AHF17" s="18"/>
      <c r="AHG17" s="18"/>
      <c r="AHH17" s="18"/>
      <c r="AHI17" s="18"/>
      <c r="AHJ17" s="18"/>
      <c r="AHK17" s="18"/>
      <c r="AHL17" s="18"/>
      <c r="AHM17" s="18"/>
      <c r="AHN17" s="18"/>
      <c r="AHO17" s="18"/>
      <c r="AHP17" s="18"/>
      <c r="AHQ17" s="18"/>
      <c r="AHR17" s="18"/>
      <c r="AHS17" s="18"/>
      <c r="AHT17" s="18"/>
      <c r="AHU17" s="18"/>
      <c r="AHV17" s="18"/>
      <c r="AHW17" s="18"/>
      <c r="AHX17" s="18"/>
      <c r="AHY17" s="18"/>
      <c r="AHZ17" s="18"/>
      <c r="AIA17" s="18"/>
      <c r="AIB17" s="18"/>
      <c r="AIC17" s="18"/>
      <c r="AID17" s="18"/>
      <c r="AIE17" s="18"/>
      <c r="AIF17" s="18"/>
      <c r="AIG17" s="18"/>
      <c r="AIH17" s="18"/>
      <c r="AII17" s="18"/>
      <c r="AIJ17" s="18"/>
      <c r="AIK17" s="18"/>
      <c r="AIL17" s="18"/>
      <c r="AIM17" s="18"/>
      <c r="AIN17" s="18"/>
      <c r="AIO17" s="18"/>
      <c r="AIP17" s="18"/>
      <c r="AIQ17" s="18"/>
      <c r="AIR17" s="18"/>
      <c r="AIS17" s="18"/>
      <c r="AIT17" s="18"/>
      <c r="AIU17" s="18"/>
      <c r="AIV17" s="18"/>
      <c r="AIW17" s="18"/>
      <c r="AIX17" s="18"/>
      <c r="AIY17" s="18"/>
      <c r="AIZ17" s="18"/>
      <c r="AJA17" s="18"/>
      <c r="AJB17" s="18"/>
      <c r="AJC17" s="18"/>
      <c r="AJD17" s="18"/>
      <c r="AJE17" s="18"/>
      <c r="AJF17" s="18"/>
      <c r="AJG17" s="18"/>
      <c r="AJH17" s="18"/>
      <c r="AJI17" s="18"/>
      <c r="AJJ17" s="18"/>
      <c r="AJK17" s="18"/>
      <c r="AJL17" s="18"/>
      <c r="AJM17" s="18"/>
      <c r="AJN17" s="18"/>
      <c r="AJO17" s="18"/>
      <c r="AJP17" s="18"/>
      <c r="AJQ17" s="18"/>
      <c r="AJR17" s="18"/>
      <c r="AJS17" s="18"/>
      <c r="AJT17" s="18"/>
      <c r="AJU17" s="18"/>
      <c r="AJV17" s="18"/>
      <c r="AJW17" s="18"/>
      <c r="AJX17" s="18"/>
      <c r="AJY17" s="18"/>
      <c r="AJZ17" s="18"/>
      <c r="AKA17" s="18"/>
      <c r="AKB17" s="18"/>
      <c r="AKC17" s="18"/>
      <c r="AKD17" s="18"/>
      <c r="AKE17" s="18"/>
      <c r="AKF17" s="18"/>
      <c r="AKG17" s="18"/>
      <c r="AKH17" s="18"/>
      <c r="AKI17" s="18"/>
      <c r="AKJ17" s="18"/>
      <c r="AKK17" s="18"/>
      <c r="AKL17" s="18"/>
      <c r="AKM17" s="18"/>
      <c r="AKN17" s="18"/>
      <c r="AKO17" s="18"/>
      <c r="AKP17" s="18"/>
      <c r="AKQ17" s="18"/>
      <c r="AKR17" s="18"/>
      <c r="AKS17" s="18"/>
      <c r="AKT17" s="18"/>
      <c r="AKU17" s="18"/>
      <c r="AKV17" s="18"/>
      <c r="AKW17" s="18"/>
      <c r="AKX17" s="18"/>
      <c r="AKY17" s="18"/>
      <c r="AKZ17" s="18"/>
      <c r="ALA17" s="18"/>
      <c r="ALB17" s="18"/>
      <c r="ALC17" s="18"/>
      <c r="ALD17" s="18"/>
      <c r="ALE17" s="18"/>
      <c r="ALF17" s="18"/>
      <c r="ALG17" s="18"/>
      <c r="ALH17" s="18"/>
      <c r="ALI17" s="17"/>
    </row>
    <row r="18" spans="1:997" ht="145.9" customHeight="1" x14ac:dyDescent="0.25">
      <c r="A18" s="1">
        <v>14</v>
      </c>
      <c r="B18" s="33" t="s">
        <v>32</v>
      </c>
      <c r="C18" s="6" t="s">
        <v>60</v>
      </c>
      <c r="D18" s="3" t="s">
        <v>12</v>
      </c>
      <c r="E18" s="4">
        <f>10*82</f>
        <v>820</v>
      </c>
      <c r="F18" s="40">
        <v>0</v>
      </c>
      <c r="G18" s="5">
        <f t="shared" si="0"/>
        <v>0</v>
      </c>
      <c r="H18" s="52"/>
      <c r="I18" s="52"/>
      <c r="J18" s="6" t="s">
        <v>16</v>
      </c>
      <c r="K18" s="6" t="s">
        <v>38</v>
      </c>
      <c r="L18" s="6" t="s">
        <v>40</v>
      </c>
      <c r="M18" s="28"/>
    </row>
    <row r="19" spans="1:997" ht="146.5" customHeight="1" x14ac:dyDescent="0.25">
      <c r="A19" s="1">
        <v>15</v>
      </c>
      <c r="B19" s="34" t="s">
        <v>33</v>
      </c>
      <c r="C19" s="6" t="s">
        <v>49</v>
      </c>
      <c r="D19" s="12" t="s">
        <v>11</v>
      </c>
      <c r="E19" s="4">
        <f>2*82</f>
        <v>164</v>
      </c>
      <c r="F19" s="26">
        <v>0</v>
      </c>
      <c r="G19" s="5">
        <f t="shared" si="0"/>
        <v>0</v>
      </c>
      <c r="H19" s="52"/>
      <c r="I19" s="52"/>
      <c r="J19" s="6" t="s">
        <v>16</v>
      </c>
      <c r="K19" s="6" t="s">
        <v>38</v>
      </c>
      <c r="L19" s="6" t="s">
        <v>40</v>
      </c>
      <c r="M19" s="2"/>
    </row>
    <row r="20" spans="1:997" ht="109.15" customHeight="1" x14ac:dyDescent="0.25">
      <c r="A20" s="1">
        <v>16</v>
      </c>
      <c r="B20" s="33" t="s">
        <v>34</v>
      </c>
      <c r="C20" s="6" t="s">
        <v>61</v>
      </c>
      <c r="D20" s="3" t="s">
        <v>13</v>
      </c>
      <c r="E20" s="1">
        <f>5*82</f>
        <v>410</v>
      </c>
      <c r="F20" s="40">
        <v>0</v>
      </c>
      <c r="G20" s="5">
        <f t="shared" si="0"/>
        <v>0</v>
      </c>
      <c r="H20" s="52"/>
      <c r="I20" s="52"/>
      <c r="J20" s="6" t="s">
        <v>16</v>
      </c>
      <c r="K20" s="6" t="s">
        <v>38</v>
      </c>
      <c r="L20" s="6" t="s">
        <v>40</v>
      </c>
      <c r="M20" s="28"/>
    </row>
    <row r="21" spans="1:997" ht="173.5" customHeight="1" x14ac:dyDescent="0.25">
      <c r="A21" s="1">
        <v>17</v>
      </c>
      <c r="B21" s="35" t="s">
        <v>35</v>
      </c>
      <c r="C21" s="6" t="s">
        <v>62</v>
      </c>
      <c r="D21" s="15" t="s">
        <v>13</v>
      </c>
      <c r="E21" s="4">
        <f>2*82</f>
        <v>164</v>
      </c>
      <c r="F21" s="27">
        <v>0</v>
      </c>
      <c r="G21" s="5">
        <f t="shared" si="0"/>
        <v>0</v>
      </c>
      <c r="H21" s="52"/>
      <c r="I21" s="52"/>
      <c r="J21" s="6" t="s">
        <v>16</v>
      </c>
      <c r="K21" s="6" t="s">
        <v>38</v>
      </c>
      <c r="L21" s="6" t="s">
        <v>40</v>
      </c>
      <c r="M21" s="2"/>
    </row>
    <row r="22" spans="1:997" ht="114.65" customHeight="1" x14ac:dyDescent="0.25">
      <c r="A22" s="1">
        <v>18</v>
      </c>
      <c r="B22" s="11" t="s">
        <v>36</v>
      </c>
      <c r="C22" s="6" t="s">
        <v>63</v>
      </c>
      <c r="D22" s="15" t="s">
        <v>37</v>
      </c>
      <c r="E22" s="4">
        <f>2*82</f>
        <v>164</v>
      </c>
      <c r="F22" s="27">
        <v>0</v>
      </c>
      <c r="G22" s="5">
        <f t="shared" si="0"/>
        <v>0</v>
      </c>
      <c r="H22" s="52"/>
      <c r="I22" s="52"/>
      <c r="J22" s="6" t="s">
        <v>16</v>
      </c>
      <c r="K22" s="6" t="s">
        <v>38</v>
      </c>
      <c r="L22" s="6" t="s">
        <v>40</v>
      </c>
      <c r="M22" s="28"/>
    </row>
    <row r="23" spans="1:997" s="29" customFormat="1" ht="26.5" customHeight="1" x14ac:dyDescent="0.35">
      <c r="A23" s="1">
        <v>19</v>
      </c>
      <c r="B23" s="48" t="s">
        <v>64</v>
      </c>
      <c r="C23" s="48"/>
      <c r="D23" s="36" t="s">
        <v>46</v>
      </c>
      <c r="E23" s="36">
        <v>1</v>
      </c>
      <c r="F23" s="41">
        <v>0</v>
      </c>
      <c r="G23" s="5">
        <f t="shared" si="0"/>
        <v>0</v>
      </c>
      <c r="H23" s="5"/>
      <c r="I23" s="5"/>
      <c r="J23" s="36"/>
      <c r="K23" s="36"/>
      <c r="L23" s="36"/>
      <c r="M23" s="36"/>
    </row>
    <row r="24" spans="1:997" s="29" customFormat="1" ht="27" customHeight="1" x14ac:dyDescent="0.35">
      <c r="A24" s="1">
        <v>20</v>
      </c>
      <c r="B24" s="48" t="s">
        <v>65</v>
      </c>
      <c r="C24" s="48"/>
      <c r="D24" s="36" t="s">
        <v>46</v>
      </c>
      <c r="E24" s="36">
        <v>1</v>
      </c>
      <c r="F24" s="41">
        <v>0</v>
      </c>
      <c r="G24" s="5">
        <f t="shared" si="0"/>
        <v>0</v>
      </c>
      <c r="H24" s="5"/>
      <c r="I24" s="5"/>
      <c r="J24" s="36"/>
      <c r="K24" s="36"/>
      <c r="L24" s="36"/>
      <c r="M24" s="36"/>
    </row>
    <row r="25" spans="1:997" s="29" customFormat="1" ht="29" customHeight="1" x14ac:dyDescent="0.35">
      <c r="B25" s="42" t="s">
        <v>52</v>
      </c>
      <c r="C25" s="42"/>
      <c r="D25" s="42"/>
      <c r="E25" s="42"/>
      <c r="F25" s="43"/>
      <c r="G25" s="25">
        <f>SUM(G5:G24)</f>
        <v>0</v>
      </c>
      <c r="H25" s="50"/>
      <c r="I25" s="50"/>
    </row>
    <row r="28" spans="1:997" s="56" customFormat="1" ht="31.5" customHeight="1" x14ac:dyDescent="0.3">
      <c r="A28" s="53" t="s">
        <v>70</v>
      </c>
      <c r="B28" s="54"/>
      <c r="C28" s="55"/>
      <c r="D28" s="59"/>
      <c r="E28" s="60"/>
      <c r="F28" s="60"/>
      <c r="G28" s="60"/>
      <c r="H28" s="60"/>
      <c r="I28" s="60"/>
      <c r="J28" s="60"/>
      <c r="K28" s="60"/>
      <c r="L28" s="61"/>
    </row>
    <row r="29" spans="1:997" s="56" customFormat="1" ht="18.5" x14ac:dyDescent="0.25">
      <c r="A29" s="57">
        <v>1</v>
      </c>
      <c r="B29" s="58" t="s">
        <v>71</v>
      </c>
      <c r="C29" s="58"/>
      <c r="D29" s="59"/>
      <c r="E29" s="60"/>
      <c r="F29" s="60"/>
      <c r="G29" s="60"/>
      <c r="H29" s="60"/>
      <c r="I29" s="60"/>
      <c r="J29" s="60"/>
      <c r="K29" s="60"/>
      <c r="L29" s="61"/>
    </row>
    <row r="30" spans="1:997" s="56" customFormat="1" ht="18.5" x14ac:dyDescent="0.25">
      <c r="A30" s="57">
        <v>2</v>
      </c>
      <c r="B30" s="58" t="s">
        <v>72</v>
      </c>
      <c r="C30" s="58"/>
      <c r="D30" s="59"/>
      <c r="E30" s="60"/>
      <c r="F30" s="60"/>
      <c r="G30" s="60"/>
      <c r="H30" s="60"/>
      <c r="I30" s="60"/>
      <c r="J30" s="60"/>
      <c r="K30" s="60"/>
      <c r="L30" s="61"/>
    </row>
    <row r="31" spans="1:997" s="56" customFormat="1" ht="18.5" x14ac:dyDescent="0.25">
      <c r="A31" s="57">
        <v>3</v>
      </c>
      <c r="B31" s="58" t="s">
        <v>73</v>
      </c>
      <c r="C31" s="58"/>
      <c r="D31" s="59"/>
      <c r="E31" s="60"/>
      <c r="F31" s="60"/>
      <c r="G31" s="60"/>
      <c r="H31" s="60"/>
      <c r="I31" s="60"/>
      <c r="J31" s="60"/>
      <c r="K31" s="60"/>
      <c r="L31" s="61"/>
    </row>
    <row r="32" spans="1:997" s="56" customFormat="1" ht="18.5" x14ac:dyDescent="0.25">
      <c r="A32" s="57">
        <v>4</v>
      </c>
      <c r="B32" s="58" t="s">
        <v>74</v>
      </c>
      <c r="C32" s="58"/>
      <c r="D32" s="59"/>
      <c r="E32" s="60"/>
      <c r="F32" s="60"/>
      <c r="G32" s="60"/>
      <c r="H32" s="60"/>
      <c r="I32" s="60"/>
      <c r="J32" s="60"/>
      <c r="K32" s="60"/>
      <c r="L32" s="61"/>
    </row>
    <row r="33" spans="1:12" s="56" customFormat="1" ht="18.5" x14ac:dyDescent="0.25">
      <c r="A33" s="57">
        <v>5</v>
      </c>
      <c r="B33" s="58" t="s">
        <v>75</v>
      </c>
      <c r="C33" s="58"/>
      <c r="D33" s="59"/>
      <c r="E33" s="60"/>
      <c r="F33" s="60"/>
      <c r="G33" s="60"/>
      <c r="H33" s="60"/>
      <c r="I33" s="60"/>
      <c r="J33" s="60"/>
      <c r="K33" s="60"/>
      <c r="L33" s="61"/>
    </row>
    <row r="34" spans="1:12" s="56" customFormat="1" ht="18.5" x14ac:dyDescent="0.25">
      <c r="A34" s="57">
        <v>6</v>
      </c>
      <c r="B34" s="58" t="s">
        <v>76</v>
      </c>
      <c r="C34" s="58"/>
      <c r="D34" s="59"/>
      <c r="E34" s="60"/>
      <c r="F34" s="60"/>
      <c r="G34" s="60"/>
      <c r="H34" s="60"/>
      <c r="I34" s="60"/>
      <c r="J34" s="60"/>
      <c r="K34" s="60"/>
      <c r="L34" s="61"/>
    </row>
    <row r="35" spans="1:12" s="56" customFormat="1" ht="78.5" customHeight="1" x14ac:dyDescent="0.25">
      <c r="A35" s="57">
        <v>7</v>
      </c>
      <c r="B35" s="58" t="s">
        <v>77</v>
      </c>
      <c r="C35" s="58"/>
      <c r="D35" s="59"/>
      <c r="E35" s="60"/>
      <c r="F35" s="60"/>
      <c r="G35" s="60"/>
      <c r="H35" s="60"/>
      <c r="I35" s="60"/>
      <c r="J35" s="60"/>
      <c r="K35" s="60"/>
      <c r="L35" s="61"/>
    </row>
  </sheetData>
  <sheetProtection algorithmName="SHA-512" hashValue="jmiCvXDeyqSxbAkQKjlilhW0NTD0SOYU4Z8yzSRQRh9BisCsaGBgLxh1dSU79bD40CVqSGINyitFSwYjkE1H6g==" saltValue="imsaQKwWC3z3zQ7765xTtw==" spinCount="100000" sheet="1" objects="1" scenarios="1" selectLockedCells="1"/>
  <mergeCells count="23">
    <mergeCell ref="B34:C34"/>
    <mergeCell ref="D34:L34"/>
    <mergeCell ref="B35:C35"/>
    <mergeCell ref="D35:L35"/>
    <mergeCell ref="B31:C31"/>
    <mergeCell ref="D31:L31"/>
    <mergeCell ref="B32:C32"/>
    <mergeCell ref="D32:L32"/>
    <mergeCell ref="B33:C33"/>
    <mergeCell ref="D33:L33"/>
    <mergeCell ref="A28:C28"/>
    <mergeCell ref="D28:L28"/>
    <mergeCell ref="B29:C29"/>
    <mergeCell ref="D29:L29"/>
    <mergeCell ref="B30:C30"/>
    <mergeCell ref="D30:L30"/>
    <mergeCell ref="B25:F25"/>
    <mergeCell ref="A1:M1"/>
    <mergeCell ref="A2:M2"/>
    <mergeCell ref="B23:C23"/>
    <mergeCell ref="B24:C24"/>
    <mergeCell ref="J3:L3"/>
    <mergeCell ref="F3:I3"/>
  </mergeCells>
  <pageMargins left="0.7" right="0.7" top="0.75" bottom="0.75" header="0.3" footer="0.3"/>
  <pageSetup paperSize="9" scale="44" fitToHeight="0" orientation="landscape" r:id="rId1"/>
  <headerFooter>
    <oddFooter>Page &amp;P of &amp;N</oddFooter>
  </headerFooter>
  <colBreaks count="1" manualBreakCount="1">
    <brk id="13"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3FE86931B4947B9A54BB28DF02BAF" ma:contentTypeVersion="15" ma:contentTypeDescription="Create a new document." ma:contentTypeScope="" ma:versionID="618dc388dfc8a9262aee8602a5153a3d">
  <xsd:schema xmlns:xsd="http://www.w3.org/2001/XMLSchema" xmlns:xs="http://www.w3.org/2001/XMLSchema" xmlns:p="http://schemas.microsoft.com/office/2006/metadata/properties" xmlns:ns2="dc115677-814f-4707-904d-17d216220fd1" xmlns:ns3="b6ea2367-86ed-440b-8002-9e76629e5783" targetNamespace="http://schemas.microsoft.com/office/2006/metadata/properties" ma:root="true" ma:fieldsID="cfbf060c0cb7c604435b90376a309c4e" ns2:_="" ns3:_="">
    <xsd:import namespace="dc115677-814f-4707-904d-17d216220fd1"/>
    <xsd:import namespace="b6ea2367-86ed-440b-8002-9e76629e578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115677-814f-4707-904d-17d216220fd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945b6ba6-00c8-40c7-a049-27f7d4b9cdeb}" ma:internalName="TaxCatchAll" ma:showField="CatchAllData" ma:web="dc115677-814f-4707-904d-17d216220fd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6ea2367-86ed-440b-8002-9e76629e578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6ea2367-86ed-440b-8002-9e76629e5783">
      <Terms xmlns="http://schemas.microsoft.com/office/infopath/2007/PartnerControls"/>
    </lcf76f155ced4ddcb4097134ff3c332f>
    <TaxCatchAll xmlns="dc115677-814f-4707-904d-17d216220fd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0853EF-BE0D-44A0-890C-B38630384C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115677-814f-4707-904d-17d216220fd1"/>
    <ds:schemaRef ds:uri="b6ea2367-86ed-440b-8002-9e76629e57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338287-0654-4A30-9444-77A2FFB2FED4}">
  <ds:schemaRefs>
    <ds:schemaRef ds:uri="http://schemas.microsoft.com/office/2006/metadata/properties"/>
    <ds:schemaRef ds:uri="http://schemas.microsoft.com/office/infopath/2007/PartnerControls"/>
    <ds:schemaRef ds:uri="b6ea2367-86ed-440b-8002-9e76629e5783"/>
    <ds:schemaRef ds:uri="dc115677-814f-4707-904d-17d216220fd1"/>
  </ds:schemaRefs>
</ds:datastoreItem>
</file>

<file path=customXml/itemProps3.xml><?xml version="1.0" encoding="utf-8"?>
<ds:datastoreItem xmlns:ds="http://schemas.openxmlformats.org/officeDocument/2006/customXml" ds:itemID="{00F2A8F8-C058-4135-B06A-9ADBB5D8430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LOT 4 - TVET Carpet Weaving</vt:lpstr>
      <vt:lpstr>'LOT 4 - TVET Carpet Weaving'!Print_Area</vt:lpstr>
      <vt:lpstr>'LOT 4 - TVET Carpet Weaving'!Print_Titles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Sangeetha Mahinthan</dc:creator>
  <cp:lastModifiedBy>John Melkenbeek</cp:lastModifiedBy>
  <cp:lastPrinted>2025-07-22T07:37:49Z</cp:lastPrinted>
  <dcterms:created xsi:type="dcterms:W3CDTF">2022-12-06T13:59:16Z</dcterms:created>
  <dcterms:modified xsi:type="dcterms:W3CDTF">2025-07-22T07:38:40Z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0x010100E123FE86931B4947B9A54BB28DF02BAF</vt:lpwstr>
  </property>
</Properties>
</file>